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310" tabRatio="70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88" i="12" l="1"/>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s="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<sst xmlns="http://schemas.openxmlformats.org/spreadsheetml/2006/main" count="1147" uniqueCount="605">
  <si>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</si>
  <si>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</si>
  <si>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</si>
  <si>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</si>
  <si>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</si>
  <si>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</si>
  <si>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</si>
  <si>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</si>
  <si>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</si>
  <si>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</si>
  <si>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</si>
  <si>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</si>
  <si>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</si>
  <si>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</si>
  <si>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</si>
  <si>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</si>
  <si>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</si>
  <si>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</si>
  <si>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</si>
  <si>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</si>
  <si>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</si>
  <si>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</si>
  <si>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</si>
  <si>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</si>
  <si>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</si>
  <si>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</si>
  <si>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</si>
  <si>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</si>
  <si>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</si>
  <si>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</si>
  <si>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</si>
  <si>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</si>
  <si>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</si>
  <si>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</si>
  <si>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</si>
  <si>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</si>
  <si>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</si>
  <si>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</si>
  <si>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</si>
  <si>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</si>
  <si>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</si>
  <si>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</si>
  <si>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</si>
  <si>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</si>
  <si>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</si>
  <si>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</si>
  <si>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</si>
  <si>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</si>
  <si>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</si>
  <si>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</si>
  <si>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</si>
  <si>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</si>
  <si>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</si>
  <si>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</si>
  <si>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</si>
  <si>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</si>
  <si>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</si>
  <si>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</si>
  <si>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</si>
  <si>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</si>
  <si>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</si>
  <si>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</si>
  <si>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</si>
  <si>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</si>
  <si>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</si>
  <si>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</si>
  <si>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</si>
  <si>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</si>
  <si>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</si>
  <si>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</si>
  <si>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</si>
  <si>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</si>
  <si>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</si>
  <si>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</si>
  <si>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</si>
  <si>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</si>
  <si>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</si>
  <si>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</si>
  <si>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</si>
  <si>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</si>
  <si>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</si>
  <si>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</si>
  <si>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</si>
  <si>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</si>
  <si>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</si>
  <si>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</si>
  <si>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</si>
  <si>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</si>
  <si>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</si>
  <si>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</si>
  <si>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</si>
  <si>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</si>
  <si>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</si>
  <si>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</si>
  <si>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</si>
  <si>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</si>
  <si>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</si>
  <si>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</si>
  <si>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</si>
  <si>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</si>
  <si>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</si>
  <si>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</si>
  <si>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</si>
  <si>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</si>
  <si>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</si>
  <si>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</si>
  <si>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</si>
  <si>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</si>
  <si>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</si>
  <si>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</si>
  <si>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</si>
  <si>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</si>
  <si>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</si>
  <si>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</si>
  <si>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</si>
  <si>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</si>
  <si>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</si>
  <si>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</si>
  <si>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</si>
  <si>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</si>
  <si>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</si>
  <si>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</si>
  <si>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</si>
  <si>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</si>
  <si>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</si>
  <si>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</si>
  <si>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</si>
  <si>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</si>
  <si>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</si>
  <si>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</si>
  <si>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</si>
  <si>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</si>
  <si>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</si>
  <si>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</si>
  <si>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</si>
  <si>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</si>
  <si>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</si>
  <si>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</si>
  <si>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</si>
  <si>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</si>
  <si>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</si>
  <si>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</si>
  <si>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</si>
  <si>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</si>
  <si>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</si>
  <si>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</si>
  <si>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</si>
  <si>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</si>
  <si>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</si>
  <si>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</si>
  <si>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</si>
  <si>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</si>
  <si>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</si>
  <si>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</si>
  <si>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</si>
  <si>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</si>
  <si>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</si>
  <si>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</si>
  <si>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</si>
  <si>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</si>
  <si>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</si>
  <si>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</si>
  <si>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</si>
  <si>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</si>
  <si>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</si>
  <si>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</si>
  <si>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</si>
  <si>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</si>
  <si>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</si>
  <si>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</si>
  <si>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</si>
  <si>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</si>
  <si>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</si>
  <si>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</si>
  <si>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</si>
  <si>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</si>
  <si>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</si>
  <si>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</si>
  <si>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</si>
  <si>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</si>
  <si>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</si>
  <si>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</si>
  <si>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</si>
  <si>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</si>
  <si>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</si>
  <si>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</si>
  <si>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</si>
  <si>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</si>
  <si>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</si>
  <si>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</si>
  <si>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</si>
  <si>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</si>
  <si>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</si>
  <si>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</si>
  <si>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</si>
  <si>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</si>
  <si>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</si>
  <si>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</si>
  <si>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</si>
  <si>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</si>
  <si>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</si>
  <si>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</si>
  <si>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</si>
  <si>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</si>
  <si>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</si>
  <si>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</si>
  <si>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</si>
  <si>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</si>
  <si>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</si>
  <si>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</si>
  <si>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</si>
  <si>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</si>
  <si>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</si>
  <si>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</si>
  <si>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</si>
  <si>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福岡県赤村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</si>
  <si>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</si>
  <si>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</si>
  <si>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</si>
  <si>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</si>
  <si>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</si>
  <si>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</si>
  <si>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</si>
  <si>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</si>
  <si>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</si>
  <si>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</si>
  <si>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</si>
  <si>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</si>
  <si>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</si>
  <si>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</si>
  <si>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</si>
  <si>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</si>
  <si>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</si>
  <si>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</si>
  <si>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</si>
  <si>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</si>
  <si>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</si>
  <si>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</si>
  <si>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</si>
  <si>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</si>
  <si>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</si>
  <si>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</si>
  <si>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</si>
  <si>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</si>
  <si>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</si>
  <si>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</si>
  <si>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</si>
  <si>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</si>
  <si>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</si>
  <si>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</si>
  <si>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</si>
  <si>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</si>
  <si>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</si>
  <si>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</si>
  <si>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</si>
  <si>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</si>
  <si>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</si>
  <si>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</si>
  <si>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</si>
  <si>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</si>
  <si>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</si>
  <si>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</si>
  <si>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</si>
  <si>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</si>
  <si>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</si>
  <si>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</si>
  <si>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</si>
  <si>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</si>
  <si>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</si>
  <si>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</si>
  <si>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</si>
  <si>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</si>
  <si>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</si>
  <si>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</si>
  <si>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</si>
  <si>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</si>
  <si>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</si>
  <si>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</si>
  <si>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</si>
  <si>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</si>
  <si>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</si>
  <si>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</si>
  <si>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</si>
  <si>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</si>
  <si>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</si>
  <si>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</si>
  <si>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</si>
  <si>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</si>
  <si>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</si>
  <si>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</si>
  <si>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</si>
  <si>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</si>
  <si>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</si>
  <si>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</si>
  <si>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</si>
  <si>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</si>
  <si>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</si>
  <si>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</si>
  <si>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</si>
  <si>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</si>
  <si>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</si>
  <si>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</si>
  <si>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</si>
  <si>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</si>
  <si>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</si>
  <si>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</si>
  <si>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</si>
  <si>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</si>
  <si>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</si>
  <si>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</si>
  <si>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</si>
  <si>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</si>
  <si>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</si>
  <si>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</si>
  <si>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</si>
  <si>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</si>
  <si>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</si>
  <si>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</si>
  <si>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</si>
  <si>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</si>
  <si>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</si>
  <si>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</si>
  <si>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</si>
  <si>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</si>
  <si>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</si>
  <si>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</si>
  <si>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</si>
  <si>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</si>
  <si>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</si>
  <si>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</si>
  <si>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</si>
  <si>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</si>
  <si>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</si>
  <si>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</si>
  <si>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</si>
  <si>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</si>
  <si>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</si>
  <si>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</si>
  <si>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</si>
  <si>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</si>
  <si>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</si>
  <si>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</si>
  <si>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</si>
  <si>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</si>
  <si>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</si>
  <si>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</si>
  <si>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</si>
  <si>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</si>
  <si>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</si>
  <si>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</si>
  <si>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</si>
  <si>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</si>
  <si>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</si>
  <si>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</si>
  <si>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</si>
  <si>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</si>
  <si>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</si>
  <si>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</si>
  <si>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</si>
  <si>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</si>
  <si>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</si>
  <si>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</si>
  <si>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</si>
  <si>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</si>
  <si>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</si>
  <si>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</si>
  <si>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</si>
  <si>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</si>
  <si>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</si>
  <si>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福岡県赤村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</si>
  <si>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</si>
  <si>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</si>
  <si>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</si>
  <si>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</si>
  <si>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</si>
  <si>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</si>
  <si>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</si>
  <si>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</si>
  <si>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</si>
  <si>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</si>
  <si>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</si>
  <si>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</si>
  <si>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</si>
  <si>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</si>
  <si>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</si>
  <si>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</si>
  <si>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</si>
  <si>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</si>
  <si>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</si>
  <si>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</si>
  <si>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</si>
  <si>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</si>
  <si>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</si>
  <si>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</si>
  <si>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</si>
  <si>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</si>
  <si>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</si>
  <si>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</si>
  <si>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</si>
  <si>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</si>
  <si>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</si>
  <si>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</si>
  <si>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</si>
  <si>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</si>
  <si>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</si>
  <si>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</si>
  <si>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</si>
  <si>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</si>
  <si>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</si>
  <si>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</si>
  <si>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</si>
  <si>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</si>
  <si>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</si>
  <si>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</si>
  <si>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</si>
  <si>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</si>
  <si>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</si>
  <si>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</si>
  <si>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</si>
  <si>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</si>
  <si>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</si>
  <si>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</si>
  <si>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</si>
  <si>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</si>
  <si>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</si>
  <si>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</si>
  <si>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</si>
  <si>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</si>
  <si>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</si>
  <si>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</si>
  <si>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</si>
  <si>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</si>
  <si>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</si>
  <si>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</si>
  <si>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</si>
  <si>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</si>
  <si>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</si>
  <si>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</si>
  <si>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</si>
  <si>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</si>
  <si>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</si>
  <si>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</si>
  <si>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</si>
  <si>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</si>
  <si>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</si>
  <si>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</si>
  <si>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</si>
  <si>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</si>
  <si>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</si>
  <si>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</si>
  <si>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</si>
  <si>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</si>
  <si>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</si>
  <si>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</si>
  <si>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</si>
  <si>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</si>
  <si>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</si>
  <si>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</si>
  <si>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</si>
  <si>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</si>
  <si>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</si>
  <si>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</si>
  <si>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</si>
  <si>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</si>
  <si>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</si>
  <si>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</si>
  <si>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</si>
  <si>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</si>
  <si>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</si>
  <si>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</si>
  <si>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</si>
  <si>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</si>
  <si>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</si>
  <si>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</si>
  <si>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</si>
  <si>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</si>
  <si>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</si>
  <si>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</si>
  <si>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</si>
  <si>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</si>
  <si>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</si>
  <si>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</si>
  <si>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</si>
  <si>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</si>
  <si>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</si>
  <si>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</si>
  <si>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</si>
  <si>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</si>
  <si>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</si>
  <si>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</si>
  <si>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</si>
  <si>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</si>
  <si>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</si>
  <si>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</si>
  <si>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</si>
  <si>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</si>
  <si>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</si>
  <si>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</si>
  <si>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</si>
  <si>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</si>
  <si>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</si>
  <si>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</si>
  <si>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</si>
  <si>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</si>
  <si>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</si>
  <si>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</si>
  <si>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</si>
  <si>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</si>
  <si>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</si>
  <si>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</si>
  <si>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</si>
  <si>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</si>
  <si>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</si>
  <si>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</si>
  <si>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</si>
  <si>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</si>
  <si>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</si>
  <si>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</si>
  <si>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</si>
  <si>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</si>
  <si>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</si>
  <si>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</si>
  <si>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</si>
  <si>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</si>
  <si>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</si>
  <si>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</si>
  <si>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</si>
  <si>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</si>
  <si>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</si>
  <si>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</si>
  <si>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</si>
  <si>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</si>
  <si>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</si>
  <si>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</si>
  <si>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</si>
  <si>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</si>
  <si>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</si>
  <si>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</si>
  <si>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</si>
  <si>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</si>
  <si>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</si>
  <si>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</si>
  <si>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</si>
  <si>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</si>
  <si>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</si>
  <si>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</si>
  <si>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</si>
  <si>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</si>
  <si>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</si>
  <si>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</si>
  <si>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</si>
  <si>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</si>
  <si>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</si>
  <si>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</si>
  <si>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</si>
  <si>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</si>
  <si>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</si>
  <si>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</si>
  <si>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</si>
  <si>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住宅新築資金等貸付事業特別会計</t>
  </si>
  <si>
    <t>▲ 1.95</t>
  </si>
  <si>
    <t>▲ 1.83</t>
  </si>
  <si>
    <t>▲ 1.62</t>
  </si>
  <si>
    <t>▲ 1.37</t>
  </si>
  <si>
    <t>▲ 1.32</t>
  </si>
  <si>
    <t>一般会計</t>
  </si>
  <si>
    <t>国民健康保険特別会計</t>
  </si>
  <si>
    <t>簡易水道特別会計</t>
  </si>
  <si>
    <t>後期高齢者特別会計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</si>
  <si>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</si>
  <si>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</si>
  <si>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</si>
  <si>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</si>
  <si>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</si>
  <si>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</si>
  <si>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</si>
  <si>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</si>
  <si>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</si>
  <si>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</si>
  <si>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福岡援市町村職員退職手当組合（一般会計）</t>
    <rPh sb="0" eb="2">
      <t>フクオカ</t>
    </rPh>
    <rPh sb="2" eb="3">
      <t>エン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</si>
  <si>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</si>
  <si>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11">
      <t>カンリクミアイ</t>
    </rPh>
    <rPh sb="12" eb="16">
      <t>イッパンカイケイ</t>
    </rPh>
    <phoneticPr fontId="2"/>
  </si>
  <si>
    <t>福岡県田川地区消防組合（一般会計）</t>
    <rPh sb="0" eb="3">
      <t>フクオカケン</t>
    </rPh>
    <rPh sb="3" eb="5">
      <t>タガワ</t>
    </rPh>
    <rPh sb="5" eb="7">
      <t>チク</t>
    </rPh>
    <rPh sb="7" eb="9">
      <t>ショウボウ</t>
    </rPh>
    <rPh sb="9" eb="11">
      <t>クミアイ</t>
    </rPh>
    <rPh sb="12" eb="16">
      <t>イッパンカイケイ</t>
    </rPh>
    <phoneticPr fontId="2"/>
  </si>
  <si>
    <t>田川郡東部環境衛生施設組合（一般会計）</t>
    <rPh sb="0" eb="2">
      <t>タガワ</t>
    </rPh>
    <rPh sb="2" eb="3">
      <t>グン</t>
    </rPh>
    <rPh sb="3" eb="13">
      <t>トウブカンキョウエイセイシセツクミアイ</t>
    </rPh>
    <rPh sb="14" eb="18">
      <t>イッパンカイケイ</t>
    </rPh>
    <phoneticPr fontId="2"/>
  </si>
  <si>
    <t>田川地区斎場組合（一般会計）</t>
    <rPh sb="0" eb="2">
      <t>タガワ</t>
    </rPh>
    <rPh sb="2" eb="4">
      <t>チク</t>
    </rPh>
    <rPh sb="4" eb="6">
      <t>サイジョウ</t>
    </rPh>
    <rPh sb="6" eb="8">
      <t>クミアイ</t>
    </rPh>
    <rPh sb="9" eb="13">
      <t>イッパンカイケイ</t>
    </rPh>
    <phoneticPr fontId="2"/>
  </si>
  <si>
    <t>福岡自治振興組合（一般会計）</t>
    <rPh sb="0" eb="2">
      <t>フクオカ</t>
    </rPh>
    <rPh sb="2" eb="4">
      <t>ジチ</t>
    </rPh>
    <rPh sb="4" eb="6">
      <t>シンコウ</t>
    </rPh>
    <rPh sb="6" eb="8">
      <t>クミアイ</t>
    </rPh>
    <rPh sb="9" eb="13">
      <t>イッパンカイケイ</t>
    </rPh>
    <phoneticPr fontId="2"/>
  </si>
  <si>
    <t>福岡自治振興組合（公文書館事業特別会計）</t>
    <rPh sb="0" eb="2">
      <t>フクオカ</t>
    </rPh>
    <rPh sb="2" eb="4">
      <t>ジチ</t>
    </rPh>
    <rPh sb="4" eb="6">
      <t>シンコウ</t>
    </rPh>
    <rPh sb="6" eb="8">
      <t>クミアイ</t>
    </rPh>
    <rPh sb="9" eb="13">
      <t>コウブンショカン</t>
    </rPh>
    <rPh sb="13" eb="15">
      <t>ジギョウ</t>
    </rPh>
    <rPh sb="15" eb="17">
      <t>トクベツ</t>
    </rPh>
    <rPh sb="17" eb="19">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</si>
  <si>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</si>
  <si>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11">
      <t>カイゴホケンコウイキレンゴウ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</si>
  <si>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9">
      <t>イッパンカイケイ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</si>
  <si>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</si>
  <si>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源じいの森</t>
    <rPh sb="0" eb="1">
      <t>ゲン</t>
    </rPh>
    <rPh sb="4" eb="5">
      <t>モリ</t>
    </rPh>
    <phoneticPr fontId="2"/>
  </si>
  <si>
    <t>-</t>
    <phoneticPr fontId="2"/>
  </si>
  <si>
    <t>ふるさとづくり基金</t>
    <rPh sb="7" eb="9">
      <t>キキン</t>
    </rPh>
    <phoneticPr fontId="5"/>
  </si>
  <si>
    <t>ふるさと納税寄附金基金</t>
    <rPh sb="4" eb="9">
      <t>ノウゼイキフキン</t>
    </rPh>
    <rPh sb="9" eb="11">
      <t>キキン</t>
    </rPh>
    <phoneticPr fontId="2"/>
  </si>
  <si>
    <t>防災基盤整備事業基金</t>
    <rPh sb="0" eb="2">
      <t>ボウサイ</t>
    </rPh>
    <rPh sb="2" eb="4">
      <t>キバン</t>
    </rPh>
    <rPh sb="4" eb="6">
      <t>セイビ</t>
    </rPh>
    <rPh sb="6" eb="8">
      <t>ジギョウ</t>
    </rPh>
    <rPh sb="8" eb="10">
      <t>キキン</t>
    </rPh>
    <phoneticPr fontId="2"/>
  </si>
  <si>
    <t>教育施設等整備基金</t>
    <rPh sb="0" eb="2">
      <t>キョウイク</t>
    </rPh>
    <rPh sb="2" eb="4">
      <t>シセツ</t>
    </rPh>
    <rPh sb="4" eb="5">
      <t>トウ</t>
    </rPh>
    <rPh sb="5" eb="7">
      <t>セイビ</t>
    </rPh>
    <rPh sb="7" eb="9">
      <t>キキン</t>
    </rPh>
    <phoneticPr fontId="2"/>
  </si>
  <si>
    <t>庁舎等整備基金</t>
    <rPh sb="0" eb="2">
      <t>チョウシャ</t>
    </rPh>
    <rPh sb="2" eb="3">
      <t>トウ</t>
    </rPh>
    <rPh sb="3" eb="5">
      <t>セイビ</t>
    </rPh>
    <rPh sb="5" eb="7">
      <t>キキン</t>
    </rPh>
    <phoneticPr fontId="2"/>
  </si>
  <si>
    <t>-</t>
    <phoneticPr fontId="2"/>
  </si>
  <si>
    <t>-</t>
    <phoneticPr fontId="2"/>
  </si>
  <si>
    <t>-</t>
    <phoneticPr fontId="2"/>
  </si>
  <si>
    <t>-</t>
    <phoneticPr fontId="2"/>
  </si>
  <si>
    <t>-</t>
    <phoneticPr fontId="2"/>
  </si>
  <si>
    <t>田川地区広域環境衛生施設組合</t>
    <rPh sb="0" eb="4">
      <t>タガワチク</t>
    </rPh>
    <rPh sb="4" eb="6">
      <t>コウイキ</t>
    </rPh>
    <rPh sb="6" eb="10">
      <t>カンキョウエイセイ</t>
    </rPh>
    <rPh sb="10" eb="14">
      <t>シセツクミアイ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</si>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</sst>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xmlns:c16r2="http://schemas.microsoft.com/office/drawing/2015/06/chart">
            <c:ext xmlns:c16="http://schemas.microsoft.com/office/drawing/2014/chart" uri="{C3380CC4-5D6E-409C-BE32-E72D297353CC}">
              <c16:uniqueId val="{00000000-D9A5-4687-9141-E0024DF0A6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197935</c:v>
                </c:pt>
                <c:pt idx="1">
                  <c:v>278154</c:v>
                </c:pt>
                <c:pt idx="2">
                  <c:v>227840</c:v>
                </c:pt>
                <c:pt idx="3">
                  <c:v>199242</c:v>
                </c:pt>
                <c:pt idx="4">
                  <c:v>185892</c:v>
                </c:pt>
              </c:numCache>
            </c:numRef>
          </c:val>
          <c:smooth val="0"/>
          <c:extLst xmlns:c16r2="http://schemas.microsoft.com/office/drawing/2015/06/chart">
            <c:ext xmlns:c16="http://schemas.microsoft.com/office/drawing/2014/chart" uri="{C3380CC4-5D6E-409C-BE32-E72D297353CC}">
              <c16:uniqueId val="{00000001-D9A5-4687-9141-E0024DF0A64B}"/>
            </c:ext>
          </c:extLst>
        </c:ser>
        <c:dLbls>
          <c:showLegendKey val="0"/>
          <c:showVal val="0"/>
          <c:showCatName val="0"/>
          <c:showSerName val="0"/>
          <c:showPercent val="0"/>
          <c:showBubbleSize val="0"/>
        </c:dLbls>
        <c:marker val="1"/>
        <c:smooth val="0"/>
        <c:axId val="409380976"/>
        <c:axId val="406583016"/>
      </c:lineChart>
      <c:catAx>
        <c:axId val="40938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83016"/>
        <c:crosses val="autoZero"/>
        <c:auto val="1"/>
        <c:lblAlgn val="ctr"/>
        <c:lblOffset val="100"/>
        <c:tickLblSkip val="1"/>
        <c:tickMarkSkip val="1"/>
        <c:noMultiLvlLbl val="0"/>
      </c:catAx>
      <c:valAx>
        <c:axId val="4065830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38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2.73</c:v>
                </c:pt>
                <c:pt idx="1">
                  <c:v>1.95</c:v>
                </c:pt>
                <c:pt idx="2">
                  <c:v>2.5299999999999998</c:v>
                </c:pt>
                <c:pt idx="3">
                  <c:v>2.46</c:v>
                </c:pt>
                <c:pt idx="4">
                  <c:v>5.4</c:v>
                </c:pt>
              </c:numCache>
            </c:numRef>
          </c:val>
          <c:extLst xmlns:c16r2="http://schemas.microsoft.com/office/drawing/2015/06/chart">
            <c:ext xmlns:c16="http://schemas.microsoft.com/office/drawing/2014/chart" uri="{C3380CC4-5D6E-409C-BE32-E72D297353CC}">
              <c16:uniqueId val="{00000000-3F63-42F4-A7AD-783F058D7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58.1</c:v>
                </c:pt>
                <c:pt idx="1">
                  <c:v>57.4</c:v>
                </c:pt>
                <c:pt idx="2">
                  <c:v>52.09</c:v>
                </c:pt>
                <c:pt idx="3">
                  <c:v>47.57</c:v>
                </c:pt>
                <c:pt idx="4">
                  <c:v>49.5</c:v>
                </c:pt>
              </c:numCache>
            </c:numRef>
          </c:val>
          <c:extLst xmlns:c16r2="http://schemas.microsoft.com/office/drawing/2015/06/chart">
            <c:ext xmlns:c16="http://schemas.microsoft.com/office/drawing/2014/chart" uri="{C3380CC4-5D6E-409C-BE32-E72D297353CC}">
              <c16:uniqueId val="{00000001-3F63-42F4-A7AD-783F058D790A}"/>
            </c:ext>
          </c:extLst>
        </c:ser>
        <c:dLbls>
          <c:showLegendKey val="0"/>
          <c:showVal val="0"/>
          <c:showCatName val="0"/>
          <c:showSerName val="0"/>
          <c:showPercent val="0"/>
          <c:showBubbleSize val="0"/>
        </c:dLbls>
        <c:gapWidth val="250"/>
        <c:overlap val="100"/>
        <c:axId val="503313864"/>
        <c:axId val="503925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8.4499999999999993</c:v>
                </c:pt>
                <c:pt idx="1">
                  <c:v>4.22</c:v>
                </c:pt>
                <c:pt idx="2">
                  <c:v>3.04</c:v>
                </c:pt>
                <c:pt idx="3">
                  <c:v>14.77</c:v>
                </c:pt>
                <c:pt idx="4">
                  <c:v>13.25</c:v>
                </c:pt>
              </c:numCache>
            </c:numRef>
          </c:val>
          <c:smooth val="0"/>
          <c:extLst xmlns:c16r2="http://schemas.microsoft.com/office/drawing/2015/06/chart">
            <c:ext xmlns:c16="http://schemas.microsoft.com/office/drawing/2014/chart" uri="{C3380CC4-5D6E-409C-BE32-E72D297353CC}">
              <c16:uniqueId val="{00000002-3F63-42F4-A7AD-783F058D790A}"/>
            </c:ext>
          </c:extLst>
        </c:ser>
        <c:dLbls>
          <c:showLegendKey val="0"/>
          <c:showVal val="0"/>
          <c:showCatName val="0"/>
          <c:showSerName val="0"/>
          <c:showPercent val="0"/>
          <c:showBubbleSize val="0"/>
        </c:dLbls>
        <c:marker val="1"/>
        <c:smooth val="0"/>
        <c:axId val="503313864"/>
        <c:axId val="503925608"/>
      </c:lineChart>
      <c:catAx>
        <c:axId val="50331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925608"/>
        <c:crosses val="autoZero"/>
        <c:auto val="1"/>
        <c:lblAlgn val="ctr"/>
        <c:lblOffset val="100"/>
        <c:tickLblSkip val="1"/>
        <c:tickMarkSkip val="1"/>
        <c:noMultiLvlLbl val="0"/>
      </c:catAx>
      <c:valAx>
        <c:axId val="503925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31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3A-4CCA-83EB-77EE282357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3A-4CCA-83EB-77EE282357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A3A-4CCA-83EB-77EE282357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A3A-4CCA-83EB-77EE2823570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A3A-4CCA-83EB-77EE28235706}"/>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A3A-4CCA-83EB-77EE2823570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0.26</c:v>
                </c:pt>
                <c:pt idx="2">
                  <c:v>#N/A</c:v>
                </c:pt>
                <c:pt idx="3">
                  <c:v>0.28000000000000003</c:v>
                </c:pt>
                <c:pt idx="4">
                  <c:v>#N/A</c:v>
                </c:pt>
                <c:pt idx="5">
                  <c:v>0.25</c:v>
                </c:pt>
                <c:pt idx="6">
                  <c:v>#N/A</c:v>
                </c:pt>
                <c:pt idx="7">
                  <c:v>0.01</c:v>
                </c:pt>
                <c:pt idx="8">
                  <c:v>#N/A</c:v>
                </c:pt>
                <c:pt idx="9">
                  <c:v>0.34</c:v>
                </c:pt>
              </c:numCache>
            </c:numRef>
          </c:val>
          <c:extLst xmlns:c16r2="http://schemas.microsoft.com/office/drawing/2015/06/chart">
            <c:ext xmlns:c16="http://schemas.microsoft.com/office/drawing/2014/chart" uri="{C3380CC4-5D6E-409C-BE32-E72D297353CC}">
              <c16:uniqueId val="{00000006-6A3A-4CCA-83EB-77EE282357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1.76</c:v>
                </c:pt>
                <c:pt idx="2">
                  <c:v>#N/A</c:v>
                </c:pt>
                <c:pt idx="3">
                  <c:v>1.54</c:v>
                </c:pt>
                <c:pt idx="4">
                  <c:v>#N/A</c:v>
                </c:pt>
                <c:pt idx="5">
                  <c:v>1.91</c:v>
                </c:pt>
                <c:pt idx="6">
                  <c:v>#N/A</c:v>
                </c:pt>
                <c:pt idx="7">
                  <c:v>0.69</c:v>
                </c:pt>
                <c:pt idx="8">
                  <c:v>#N/A</c:v>
                </c:pt>
                <c:pt idx="9">
                  <c:v>0.73</c:v>
                </c:pt>
              </c:numCache>
            </c:numRef>
          </c:val>
          <c:extLst xmlns:c16r2="http://schemas.microsoft.com/office/drawing/2015/06/chart">
            <c:ext xmlns:c16="http://schemas.microsoft.com/office/drawing/2014/chart" uri="{C3380CC4-5D6E-409C-BE32-E72D297353CC}">
              <c16:uniqueId val="{00000007-6A3A-4CCA-83EB-77EE282357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4.68</c:v>
                </c:pt>
                <c:pt idx="2">
                  <c:v>#N/A</c:v>
                </c:pt>
                <c:pt idx="3">
                  <c:v>3.78</c:v>
                </c:pt>
                <c:pt idx="4">
                  <c:v>#N/A</c:v>
                </c:pt>
                <c:pt idx="5">
                  <c:v>4.1500000000000004</c:v>
                </c:pt>
                <c:pt idx="6">
                  <c:v>#N/A</c:v>
                </c:pt>
                <c:pt idx="7">
                  <c:v>3.83</c:v>
                </c:pt>
                <c:pt idx="8">
                  <c:v>#N/A</c:v>
                </c:pt>
                <c:pt idx="9">
                  <c:v>6.72</c:v>
                </c:pt>
              </c:numCache>
            </c:numRef>
          </c:val>
          <c:extLst xmlns:c16r2="http://schemas.microsoft.com/office/drawing/2015/06/chart">
            <c:ext xmlns:c16="http://schemas.microsoft.com/office/drawing/2014/chart" uri="{C3380CC4-5D6E-409C-BE32-E72D297353CC}">
              <c16:uniqueId val="{00000008-6A3A-4CCA-83EB-77EE2823570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1.95</c:v>
                </c:pt>
                <c:pt idx="1">
                  <c:v>#N/A</c:v>
                </c:pt>
                <c:pt idx="2">
                  <c:v>1.83</c:v>
                </c:pt>
                <c:pt idx="3">
                  <c:v>#N/A</c:v>
                </c:pt>
                <c:pt idx="4">
                  <c:v>1.62</c:v>
                </c:pt>
                <c:pt idx="5">
                  <c:v>#N/A</c:v>
                </c:pt>
                <c:pt idx="6">
                  <c:v>1.37</c:v>
                </c:pt>
                <c:pt idx="7">
                  <c:v>#N/A</c:v>
                </c:pt>
                <c:pt idx="8">
                  <c:v>1.32</c:v>
                </c:pt>
                <c:pt idx="9">
                  <c:v>#N/A</c:v>
                </c:pt>
              </c:numCache>
            </c:numRef>
          </c:val>
          <c:extLst xmlns:c16r2="http://schemas.microsoft.com/office/drawing/2015/06/chart">
            <c:ext xmlns:c16="http://schemas.microsoft.com/office/drawing/2014/chart" uri="{C3380CC4-5D6E-409C-BE32-E72D297353CC}">
              <c16:uniqueId val="{00000009-6A3A-4CCA-83EB-77EE28235706}"/>
            </c:ext>
          </c:extLst>
        </c:ser>
        <c:dLbls>
          <c:showLegendKey val="0"/>
          <c:showVal val="0"/>
          <c:showCatName val="0"/>
          <c:showSerName val="0"/>
          <c:showPercent val="0"/>
          <c:showBubbleSize val="0"/>
        </c:dLbls>
        <c:gapWidth val="150"/>
        <c:overlap val="100"/>
        <c:axId val="499095176"/>
        <c:axId val="499095560"/>
      </c:barChart>
      <c:catAx>
        <c:axId val="49909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095560"/>
        <c:crosses val="autoZero"/>
        <c:auto val="1"/>
        <c:lblAlgn val="ctr"/>
        <c:lblOffset val="100"/>
        <c:tickLblSkip val="1"/>
        <c:tickMarkSkip val="1"/>
        <c:noMultiLvlLbl val="0"/>
      </c:catAx>
      <c:valAx>
        <c:axId val="49909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95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212</c:v>
                </c:pt>
                <c:pt idx="5">
                  <c:v>219</c:v>
                </c:pt>
                <c:pt idx="8">
                  <c:v>225</c:v>
                </c:pt>
                <c:pt idx="11">
                  <c:v>226</c:v>
                </c:pt>
                <c:pt idx="14">
                  <c:v>219</c:v>
                </c:pt>
              </c:numCache>
            </c:numRef>
          </c:val>
          <c:extLst xmlns:c16r2="http://schemas.microsoft.com/office/drawing/2015/06/chart">
            <c:ext xmlns:c16="http://schemas.microsoft.com/office/drawing/2014/chart" uri="{C3380CC4-5D6E-409C-BE32-E72D297353CC}">
              <c16:uniqueId val="{00000000-E196-46BE-B472-B6EBB01D1D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96-46BE-B472-B6EBB01D1D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196-46BE-B472-B6EBB01D1D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6</c:v>
                </c:pt>
                <c:pt idx="6">
                  <c:v>8</c:v>
                </c:pt>
                <c:pt idx="9">
                  <c:v>9</c:v>
                </c:pt>
                <c:pt idx="12">
                  <c:v>11</c:v>
                </c:pt>
              </c:numCache>
            </c:numRef>
          </c:val>
          <c:extLst xmlns:c16r2="http://schemas.microsoft.com/office/drawing/2015/06/chart">
            <c:ext xmlns:c16="http://schemas.microsoft.com/office/drawing/2014/chart" uri="{C3380CC4-5D6E-409C-BE32-E72D297353CC}">
              <c16:uniqueId val="{00000003-E196-46BE-B472-B6EBB01D1D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96-46BE-B472-B6EBB01D1D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96-46BE-B472-B6EBB01D1D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96-46BE-B472-B6EBB01D1D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140</c:v>
                </c:pt>
                <c:pt idx="3">
                  <c:v>153</c:v>
                </c:pt>
                <c:pt idx="6">
                  <c:v>186</c:v>
                </c:pt>
                <c:pt idx="9">
                  <c:v>211</c:v>
                </c:pt>
                <c:pt idx="12">
                  <c:v>188</c:v>
                </c:pt>
              </c:numCache>
            </c:numRef>
          </c:val>
          <c:extLst xmlns:c16r2="http://schemas.microsoft.com/office/drawing/2015/06/chart">
            <c:ext xmlns:c16="http://schemas.microsoft.com/office/drawing/2014/chart" uri="{C3380CC4-5D6E-409C-BE32-E72D297353CC}">
              <c16:uniqueId val="{00000007-E196-46BE-B472-B6EBB01D1D2D}"/>
            </c:ext>
          </c:extLst>
        </c:ser>
        <c:dLbls>
          <c:showLegendKey val="0"/>
          <c:showVal val="0"/>
          <c:showCatName val="0"/>
          <c:showSerName val="0"/>
          <c:showPercent val="0"/>
          <c:showBubbleSize val="0"/>
        </c:dLbls>
        <c:gapWidth val="100"/>
        <c:overlap val="100"/>
        <c:axId val="510275968"/>
        <c:axId val="51055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c:v>
                </c:pt>
                <c:pt idx="2">
                  <c:v>#N/A</c:v>
                </c:pt>
                <c:pt idx="3">
                  <c:v>#N/A</c:v>
                </c:pt>
                <c:pt idx="4">
                  <c:v>-60</c:v>
                </c:pt>
                <c:pt idx="5">
                  <c:v>#N/A</c:v>
                </c:pt>
                <c:pt idx="6">
                  <c:v>#N/A</c:v>
                </c:pt>
                <c:pt idx="7">
                  <c:v>-31</c:v>
                </c:pt>
                <c:pt idx="8">
                  <c:v>#N/A</c:v>
                </c:pt>
                <c:pt idx="9">
                  <c:v>#N/A</c:v>
                </c:pt>
                <c:pt idx="10">
                  <c:v>-6</c:v>
                </c:pt>
                <c:pt idx="11">
                  <c:v>#N/A</c:v>
                </c:pt>
                <c:pt idx="12">
                  <c:v>#N/A</c:v>
                </c:pt>
                <c:pt idx="13">
                  <c:v>-20</c:v>
                </c:pt>
                <c:pt idx="14">
                  <c:v>#N/A</c:v>
                </c:pt>
              </c:numCache>
            </c:numRef>
          </c:val>
          <c:smooth val="0"/>
          <c:extLst xmlns:c16r2="http://schemas.microsoft.com/office/drawing/2015/06/chart">
            <c:ext xmlns:c16="http://schemas.microsoft.com/office/drawing/2014/chart" uri="{C3380CC4-5D6E-409C-BE32-E72D297353CC}">
              <c16:uniqueId val="{00000008-E196-46BE-B472-B6EBB01D1D2D}"/>
            </c:ext>
          </c:extLst>
        </c:ser>
        <c:dLbls>
          <c:showLegendKey val="0"/>
          <c:showVal val="0"/>
          <c:showCatName val="0"/>
          <c:showSerName val="0"/>
          <c:showPercent val="0"/>
          <c:showBubbleSize val="0"/>
        </c:dLbls>
        <c:marker val="1"/>
        <c:smooth val="0"/>
        <c:axId val="510275968"/>
        <c:axId val="510555824"/>
      </c:lineChart>
      <c:catAx>
        <c:axId val="5102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555824"/>
        <c:crosses val="autoZero"/>
        <c:auto val="1"/>
        <c:lblAlgn val="ctr"/>
        <c:lblOffset val="100"/>
        <c:tickLblSkip val="1"/>
        <c:tickMarkSkip val="1"/>
        <c:noMultiLvlLbl val="0"/>
      </c:catAx>
      <c:valAx>
        <c:axId val="51055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1817</c:v>
                </c:pt>
                <c:pt idx="5">
                  <c:v>1756</c:v>
                </c:pt>
                <c:pt idx="8">
                  <c:v>1700</c:v>
                </c:pt>
                <c:pt idx="11">
                  <c:v>1871</c:v>
                </c:pt>
                <c:pt idx="14">
                  <c:v>1932</c:v>
                </c:pt>
              </c:numCache>
            </c:numRef>
          </c:val>
          <c:extLst xmlns:c16r2="http://schemas.microsoft.com/office/drawing/2015/06/chart">
            <c:ext xmlns:c16="http://schemas.microsoft.com/office/drawing/2014/chart" uri="{C3380CC4-5D6E-409C-BE32-E72D297353CC}">
              <c16:uniqueId val="{00000000-35CF-44E2-A73D-A3964572DF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986</c:v>
                </c:pt>
                <c:pt idx="5">
                  <c:v>876</c:v>
                </c:pt>
                <c:pt idx="8">
                  <c:v>571</c:v>
                </c:pt>
                <c:pt idx="11">
                  <c:v>463</c:v>
                </c:pt>
                <c:pt idx="14">
                  <c:v>303</c:v>
                </c:pt>
              </c:numCache>
            </c:numRef>
          </c:val>
          <c:extLst xmlns:c16r2="http://schemas.microsoft.com/office/drawing/2015/06/chart">
            <c:ext xmlns:c16="http://schemas.microsoft.com/office/drawing/2014/chart" uri="{C3380CC4-5D6E-409C-BE32-E72D297353CC}">
              <c16:uniqueId val="{00000001-35CF-44E2-A73D-A3964572DF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4351</c:v>
                </c:pt>
                <c:pt idx="5">
                  <c:v>4478</c:v>
                </c:pt>
                <c:pt idx="8">
                  <c:v>4424</c:v>
                </c:pt>
                <c:pt idx="11">
                  <c:v>4669</c:v>
                </c:pt>
                <c:pt idx="14">
                  <c:v>4906</c:v>
                </c:pt>
              </c:numCache>
            </c:numRef>
          </c:val>
          <c:extLst xmlns:c16r2="http://schemas.microsoft.com/office/drawing/2015/06/chart">
            <c:ext xmlns:c16="http://schemas.microsoft.com/office/drawing/2014/chart" uri="{C3380CC4-5D6E-409C-BE32-E72D297353CC}">
              <c16:uniqueId val="{00000002-35CF-44E2-A73D-A3964572DF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CF-44E2-A73D-A3964572DF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CF-44E2-A73D-A3964572DF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5-35CF-44E2-A73D-A3964572DF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338</c:v>
                </c:pt>
                <c:pt idx="3">
                  <c:v>210</c:v>
                </c:pt>
                <c:pt idx="6">
                  <c:v>229</c:v>
                </c:pt>
                <c:pt idx="9">
                  <c:v>320</c:v>
                </c:pt>
                <c:pt idx="12">
                  <c:v>328</c:v>
                </c:pt>
              </c:numCache>
            </c:numRef>
          </c:val>
          <c:extLst xmlns:c16r2="http://schemas.microsoft.com/office/drawing/2015/06/chart">
            <c:ext xmlns:c16="http://schemas.microsoft.com/office/drawing/2014/chart" uri="{C3380CC4-5D6E-409C-BE32-E72D297353CC}">
              <c16:uniqueId val="{00000006-35CF-44E2-A73D-A3964572DF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48</c:v>
                </c:pt>
                <c:pt idx="6">
                  <c:v>59</c:v>
                </c:pt>
                <c:pt idx="9">
                  <c:v>53</c:v>
                </c:pt>
                <c:pt idx="12">
                  <c:v>45</c:v>
                </c:pt>
              </c:numCache>
            </c:numRef>
          </c:val>
          <c:extLst xmlns:c16r2="http://schemas.microsoft.com/office/drawing/2015/06/chart">
            <c:ext xmlns:c16="http://schemas.microsoft.com/office/drawing/2014/chart" uri="{C3380CC4-5D6E-409C-BE32-E72D297353CC}">
              <c16:uniqueId val="{00000007-35CF-44E2-A73D-A3964572DF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31</c:v>
                </c:pt>
                <c:pt idx="12">
                  <c:v>54</c:v>
                </c:pt>
              </c:numCache>
            </c:numRef>
          </c:val>
          <c:extLst xmlns:c16r2="http://schemas.microsoft.com/office/drawing/2015/06/chart">
            <c:ext xmlns:c16="http://schemas.microsoft.com/office/drawing/2014/chart" uri="{C3380CC4-5D6E-409C-BE32-E72D297353CC}">
              <c16:uniqueId val="{00000008-35CF-44E2-A73D-A3964572DF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5CF-44E2-A73D-A3964572DF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2459</c:v>
                </c:pt>
                <c:pt idx="3">
                  <c:v>2771</c:v>
                </c:pt>
                <c:pt idx="6">
                  <c:v>2912</c:v>
                </c:pt>
                <c:pt idx="9">
                  <c:v>2818</c:v>
                </c:pt>
                <c:pt idx="12">
                  <c:v>2801</c:v>
                </c:pt>
              </c:numCache>
            </c:numRef>
          </c:val>
          <c:extLst xmlns:c16r2="http://schemas.microsoft.com/office/drawing/2015/06/chart">
            <c:ext xmlns:c16="http://schemas.microsoft.com/office/drawing/2014/chart" uri="{C3380CC4-5D6E-409C-BE32-E72D297353CC}">
              <c16:uniqueId val="{0000000A-35CF-44E2-A73D-A3964572DFD2}"/>
            </c:ext>
          </c:extLst>
        </c:ser>
        <c:dLbls>
          <c:showLegendKey val="0"/>
          <c:showVal val="0"/>
          <c:showCatName val="0"/>
          <c:showSerName val="0"/>
          <c:showPercent val="0"/>
          <c:showBubbleSize val="0"/>
        </c:dLbls>
        <c:gapWidth val="100"/>
        <c:overlap val="100"/>
        <c:axId val="406321024"/>
        <c:axId val="51091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CF-44E2-A73D-A3964572DFD2}"/>
            </c:ext>
          </c:extLst>
        </c:ser>
        <c:dLbls>
          <c:showLegendKey val="0"/>
          <c:showVal val="0"/>
          <c:showCatName val="0"/>
          <c:showSerName val="0"/>
          <c:showPercent val="0"/>
          <c:showBubbleSize val="0"/>
        </c:dLbls>
        <c:marker val="1"/>
        <c:smooth val="0"/>
        <c:axId val="406321024"/>
        <c:axId val="510918848"/>
      </c:lineChart>
      <c:catAx>
        <c:axId val="4063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918848"/>
        <c:crosses val="autoZero"/>
        <c:auto val="1"/>
        <c:lblAlgn val="ctr"/>
        <c:lblOffset val="100"/>
        <c:tickLblSkip val="1"/>
        <c:tickMarkSkip val="1"/>
        <c:noMultiLvlLbl val="0"/>
      </c:catAx>
      <c:valAx>
        <c:axId val="51091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2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785</c:v>
                </c:pt>
                <c:pt idx="1">
                  <c:v>786</c:v>
                </c:pt>
                <c:pt idx="2">
                  <c:v>783</c:v>
                </c:pt>
              </c:numCache>
            </c:numRef>
          </c:val>
          <c:extLst xmlns:c16r2="http://schemas.microsoft.com/office/drawing/2015/06/chart">
            <c:ext xmlns:c16="http://schemas.microsoft.com/office/drawing/2014/chart" uri="{C3380CC4-5D6E-409C-BE32-E72D297353CC}">
              <c16:uniqueId val="{00000000-5D0D-4CC4-BDBD-2EBCD23FEF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1632</c:v>
                </c:pt>
                <c:pt idx="1">
                  <c:v>1738</c:v>
                </c:pt>
                <c:pt idx="2">
                  <c:v>1593</c:v>
                </c:pt>
              </c:numCache>
            </c:numRef>
          </c:val>
          <c:extLst xmlns:c16r2="http://schemas.microsoft.com/office/drawing/2015/06/chart">
            <c:ext xmlns:c16="http://schemas.microsoft.com/office/drawing/2014/chart" uri="{C3380CC4-5D6E-409C-BE32-E72D297353CC}">
              <c16:uniqueId val="{00000001-5D0D-4CC4-BDBD-2EBCD23FEF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2007</c:v>
                </c:pt>
                <c:pt idx="1">
                  <c:v>2143</c:v>
                </c:pt>
                <c:pt idx="2">
                  <c:v>2529</c:v>
                </c:pt>
              </c:numCache>
            </c:numRef>
          </c:val>
          <c:extLst xmlns:c16r2="http://schemas.microsoft.com/office/drawing/2015/06/chart">
            <c:ext xmlns:c16="http://schemas.microsoft.com/office/drawing/2014/chart" uri="{C3380CC4-5D6E-409C-BE32-E72D297353CC}">
              <c16:uniqueId val="{00000002-5D0D-4CC4-BDBD-2EBCD23FEF34}"/>
            </c:ext>
          </c:extLst>
        </c:ser>
        <c:dLbls>
          <c:showLegendKey val="0"/>
          <c:showVal val="0"/>
          <c:showCatName val="0"/>
          <c:showSerName val="0"/>
          <c:showPercent val="0"/>
          <c:showBubbleSize val="0"/>
        </c:dLbls>
        <c:gapWidth val="120"/>
        <c:overlap val="100"/>
        <c:axId val="510919240"/>
        <c:axId val="510922768"/>
      </c:barChart>
      <c:catAx>
        <c:axId val="51091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922768"/>
        <c:crosses val="autoZero"/>
        <c:auto val="1"/>
        <c:lblAlgn val="ctr"/>
        <c:lblOffset val="100"/>
        <c:tickLblSkip val="1"/>
        <c:tickMarkSkip val="1"/>
        <c:noMultiLvlLbl val="0"/>
      </c:catAx>
      <c:valAx>
        <c:axId val="51092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91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過去からの起債抑制策、投資事業の財源とした既発債の償還の終了、繰上償還により、良好な水準を確保できている。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公営住宅建替事業を行っているため、新規発行の抑制（緊急度・住民ニーズを的確に把握した事業の選択）及び借入金の適正管理を行い、急激な数値上昇を抑えるよう努める。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充当可能財源等が将来負担額を上回っているため、将来負担比率は発生していない。この要因としては、繰上償還による地方債現在高の減、減債基金等の積立てによる充当可能財源の増である。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福岡県赤村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公債費の増大を抑えるために繰上償還を実施しており、その財源として、減債基金を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百万円任意積立て、将来の庁舎等の建替えに備えるため庁舎等整備基金を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百万円任意積立て、ふるさと納税寄附金を全国から募っていただき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百万円任意積立て、赤村立小学校、中学校一貫校建設事業のため義務教育施設等整備基金に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百万円任意積立てを行った。また、繰上償還の財源として減債基金を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及び教育施設等整備基金については計画的に任意積立てを実施するため増加する見込み。ふるさと納税寄附金基金については、今後の政策によって減少していく見込み。また、その他特定目的基金について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・ふるさとづくり基金：地域づくり事業、源じいの森整備事業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・土地開発基金：公用等土地取得事業等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・農山村ふるさと事業基金：農山村地域農林振興事業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・中山間ふるさと・水と土保全基金：集落共同活動強化支援事業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・育英基金：育英資金貸与事業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・自然環境保護対策事業基金：環境保護対策事業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・地域雇用創出推進事業基金：農山村地域における雇用創出推進事業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・防災基盤整備事業基金：防災基盤整備事業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・ふるさと納税寄附金基金：赤村を応援するために寄せられた寄附金をそれぞれの寄附者の思いを実現するための事業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・教育施設等整備基金：村立小学校、中学校の一貫校建設事業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将来の庁舎等建替えに備えて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百万円、村立小学校、中学校の一貫校建設事業に備えて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百万円の任意積立てを実施。また、利子運用益等により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百円の増加となったため、その他特定目的基金としては全体で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庁舎等整備基金及び教育施設等整備基金は計画的に任意積立てを実施するため増加し、ふるさと納税寄附金基金については、今後の政策によって減少していく見込み。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任意積立ては行わず、利子運用益のみの増加である。村独自の新型コロナウイルス感染防止対策事業等の財源として、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税収如何に関わらず、行政改革、経費節減等により捻出した額を不測の事態に備え積立てを実施しており、今後は利子運用益のみ増加の見込み。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公債費の増大を抑えるため、繰上償還を実施しており、過疎対策事業債等の据置期間終了に伴う償還元金の支払に備え、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計画的に繰上償還を実施していくため任意積立てを行っていくが、中長期的には減少していく見込み。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
2,949
31.98
4,015,764
3,920,129
85,449
1,582,683
2,800,532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地方債の繰上償還による公債費の抑制を図っている。今後とも、公債費の削減及び事務事業の優先度を点検し、経常経費の抑制に努める。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128651</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0983214"/>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126238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9832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46482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0990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46482</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17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77851</xdr:rowOff>
    </xdr:from>
    <xdr:to>
      <xdr:col>23</xdr:col>
      <xdr:colOff>184150</xdr:colOff>
      <xdr:row>65</xdr:row>
      <xdr:rowOff>8001</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94378</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107459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88155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低くなっているのは、主に人件費を要因としており、ごみ処理業務や消防業務を一部事務組合で行っていること、公立保育所・病院がないことが挙げられる。一部事務組合への人件費・物件費相当分負担金を合計した場合、人口１人あたりの金額は増加することとなる。今後はこれらも含めた経費について抑制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142549</xdr:rowOff>
    </xdr:from>
    <xdr:to>
      <xdr:col>23</xdr:col>
      <xdr:colOff>133350</xdr:colOff>
      <xdr:row>82</xdr:row>
      <xdr:rowOff>32431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029999"/>
          <a:ext cx="838200" cy="6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17207</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07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142549</xdr:rowOff>
    </xdr:from>
    <xdr:to>
      <xdr:col>19</xdr:col>
      <xdr:colOff>133350</xdr:colOff>
      <xdr:row>81</xdr:row>
      <xdr:rowOff>144946</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3225800" y="14029999"/>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121842</xdr:rowOff>
    </xdr:from>
    <xdr:to>
      <xdr:col>15</xdr:col>
      <xdr:colOff>82550</xdr:colOff>
      <xdr:row>81</xdr:row>
      <xdr:rowOff>144946</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4009292"/>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121842</xdr:rowOff>
    </xdr:from>
    <xdr:to>
      <xdr:col>11</xdr:col>
      <xdr:colOff>31750</xdr:colOff>
      <xdr:row>81</xdr:row>
      <xdr:rowOff>156285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4009292"/>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153081</xdr:rowOff>
    </xdr:from>
    <xdr:to>
      <xdr:col>23</xdr:col>
      <xdr:colOff>184150</xdr:colOff>
      <xdr:row>82</xdr:row>
      <xdr:rowOff>83231</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4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74358</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9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91749</xdr:rowOff>
    </xdr:from>
    <xdr:to>
      <xdr:col>19</xdr:col>
      <xdr:colOff>184150</xdr:colOff>
      <xdr:row>82</xdr:row>
      <xdr:rowOff>21899</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39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32076</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74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94146</xdr:rowOff>
    </xdr:from>
    <xdr:to>
      <xdr:col>15</xdr:col>
      <xdr:colOff>133350</xdr:colOff>
      <xdr:row>82</xdr:row>
      <xdr:rowOff>24296</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39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34473</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75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71042</xdr:rowOff>
    </xdr:from>
    <xdr:to>
      <xdr:col>11</xdr:col>
      <xdr:colOff>82550</xdr:colOff>
      <xdr:row>82</xdr:row>
      <xdr:rowOff>1192</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39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11369</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72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105485</xdr:rowOff>
    </xdr:from>
    <xdr:to>
      <xdr:col>7</xdr:col>
      <xdr:colOff>31750</xdr:colOff>
      <xdr:row>82</xdr:row>
      <xdr:rowOff>35635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39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45812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7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団塊世代職員の退職に伴い職員平均年齢が低下したため、指数算定方式上高止まりしている状況にある。今年度も、類似団体平均を上回る指数となっているため、定員管理と併せて適正数値の維持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99061</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6179800" y="149910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16087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5290800" y="1501521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48261</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51036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120650</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513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過去からの新規採用抑制策により類似団体を下回っているが、住民サービスの質の低下させることのないよう、適正な定員管理に努める。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94700</xdr:rowOff>
    </xdr:from>
    <xdr:to>
      <xdr:col>81</xdr:col>
      <xdr:colOff>44450</xdr:colOff>
      <xdr:row>59</xdr:row>
      <xdr:rowOff>102073</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210250"/>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88936</xdr:rowOff>
    </xdr:from>
    <xdr:to>
      <xdr:col>77</xdr:col>
      <xdr:colOff>44450</xdr:colOff>
      <xdr:row>59</xdr:row>
      <xdr:rowOff>94700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5290800" y="1020448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84645</xdr:rowOff>
    </xdr:from>
    <xdr:to>
      <xdr:col>72</xdr:col>
      <xdr:colOff>203200</xdr:colOff>
      <xdr:row>59</xdr:row>
      <xdr:rowOff>88936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200195"/>
          <a:ext cx="8890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73251</xdr:rowOff>
    </xdr:from>
    <xdr:to>
      <xdr:col>68</xdr:col>
      <xdr:colOff>152400</xdr:colOff>
      <xdr:row>59</xdr:row>
      <xdr:rowOff>84645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188801"/>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51273</xdr:rowOff>
    </xdr:from>
    <xdr:to>
      <xdr:col>81</xdr:col>
      <xdr:colOff>95250</xdr:colOff>
      <xdr:row>59</xdr:row>
      <xdr:rowOff>152873</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144000</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08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43900</xdr:rowOff>
    </xdr:from>
    <xdr:to>
      <xdr:col>77</xdr:col>
      <xdr:colOff>95250</xdr:colOff>
      <xdr:row>59</xdr:row>
      <xdr:rowOff>145500</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155677</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992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38136</xdr:rowOff>
    </xdr:from>
    <xdr:to>
      <xdr:col>73</xdr:col>
      <xdr:colOff>44450</xdr:colOff>
      <xdr:row>59</xdr:row>
      <xdr:rowOff>139736</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1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149913</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99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33845</xdr:rowOff>
    </xdr:from>
    <xdr:to>
      <xdr:col>68</xdr:col>
      <xdr:colOff>203200</xdr:colOff>
      <xdr:row>59</xdr:row>
      <xdr:rowOff>135445</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1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145622</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99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22451</xdr:rowOff>
    </xdr:from>
    <xdr:to>
      <xdr:col>64</xdr:col>
      <xdr:colOff>152400</xdr:colOff>
      <xdr:row>59</xdr:row>
      <xdr:rowOff>124051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1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134228</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990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過去からの起債抑制策並びに計画的な繰上償還の実施により、類似団体平均を下回っている。今後も緊急性・住民ニーズを的確に把握した事業の選択により、引き続き水準を抑える。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134620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179800" y="63817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72813</xdr:rowOff>
    </xdr:from>
    <xdr:to>
      <xdr:col>77</xdr:col>
      <xdr:colOff>44450</xdr:colOff>
      <xdr:row>37</xdr:row>
      <xdr:rowOff>38100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5290800" y="62450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72813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4401800" y="61645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155787</xdr:rowOff>
    </xdr:from>
    <xdr:to>
      <xdr:col>68</xdr:col>
      <xdr:colOff>152400</xdr:colOff>
      <xdr:row>35</xdr:row>
      <xdr:rowOff>163830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3512800" y="61565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5097</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22013</xdr:rowOff>
    </xdr:from>
    <xdr:to>
      <xdr:col>73</xdr:col>
      <xdr:colOff>44450</xdr:colOff>
      <xdr:row>36</xdr:row>
      <xdr:rowOff>123613</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133790</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104987</xdr:rowOff>
    </xdr:from>
    <xdr:to>
      <xdr:col>64</xdr:col>
      <xdr:colOff>152400</xdr:colOff>
      <xdr:row>36</xdr:row>
      <xdr:rowOff>35137</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61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45314</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587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将来負担額を上回っており、将来負担比率は発生していない。要因として、過去からの起債抑制策並びに効率的な繰上償還の実施、財政調整基金及び減債基金の積立てによる充当可能基金の増額が挙げられる。現在、公営住宅建設事業を実施しており、他の投資事業の優先度を点検し、負担率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
2,949
31.98
4,015,764
3,920,129
85,449
1,582,683
2,800,532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高くなっており、昨年度よりも比率は増加している。今後は、これらも含めた人件費関係経費全体について、行政サービスを維持しつつ、適正数値の管理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161290</xdr:rowOff>
    </xdr:from>
    <xdr:to>
      <xdr:col>24</xdr:col>
      <xdr:colOff>25400</xdr:colOff>
      <xdr:row>37</xdr:row>
      <xdr:rowOff>31750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33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161290</xdr:rowOff>
    </xdr:from>
    <xdr:to>
      <xdr:col>19</xdr:col>
      <xdr:colOff>187325</xdr:colOff>
      <xdr:row>37</xdr:row>
      <xdr:rowOff>88900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334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88900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3449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27940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344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110490</xdr:rowOff>
    </xdr:from>
    <xdr:to>
      <xdr:col>20</xdr:col>
      <xdr:colOff>38100</xdr:colOff>
      <xdr:row>37</xdr:row>
      <xdr:rowOff>40640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25417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148590</xdr:rowOff>
    </xdr:from>
    <xdr:to>
      <xdr:col>6</xdr:col>
      <xdr:colOff>171450</xdr:colOff>
      <xdr:row>37</xdr:row>
      <xdr:rowOff>78740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算システム保守や事務事業の外部委託費が主なものである。事務効率化の観点から電算化・外部委託の必要性はあるが、物件費の増大につながらないよう事務効率・費用対効果を常に検証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153670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5671800" y="2633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85090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4782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85090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893800" y="26568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85090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004800" y="2778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34290</xdr:rowOff>
    </xdr:from>
    <xdr:to>
      <xdr:col>69</xdr:col>
      <xdr:colOff>142875</xdr:colOff>
      <xdr:row>16</xdr:row>
      <xdr:rowOff>135890</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120667</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当該費目には医療費が含まれており下降傾向である。今後も住民の健康増進を進めていき抑制を図っていく。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20865</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260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164392</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20865</xdr:rowOff>
    </xdr:from>
    <xdr:to>
      <xdr:col>24</xdr:col>
      <xdr:colOff>114300</xdr:colOff>
      <xdr:row>59</xdr:row>
      <xdr:rowOff>20865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37193</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10120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102507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10152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60</xdr:row>
      <xdr:rowOff>110672</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10218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4535</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33762</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9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医療費増に伴う特別会計（後期高齢者医療特別会計）への繰出金増が要因であるため、医療費抑制につながる健康増進事業の展開が必要である。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4" name="その他最小値テキスト">
          <a:extLst>
            <a:ext uri="{FF2B5EF4-FFF2-40B4-BE49-F238E27FC236}">
              <a16:creationId xmlns="" xmlns:a16="http://schemas.microsoft.com/office/drawing/2014/main" id="{00000000-0008-0000-0400-0000F4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6" name="その他最大値テキスト">
          <a:extLst>
            <a:ext uri="{FF2B5EF4-FFF2-40B4-BE49-F238E27FC236}">
              <a16:creationId xmlns="" xmlns:a16="http://schemas.microsoft.com/office/drawing/2014/main" id="{00000000-0008-0000-0400-0000F6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69850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5671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62230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4782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92710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893800" y="983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115570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8" name="その他該当値テキスト">
          <a:extLst>
            <a:ext uri="{FF2B5EF4-FFF2-40B4-BE49-F238E27FC236}">
              <a16:creationId xmlns="" xmlns:a16="http://schemas.microsoft.com/office/drawing/2014/main" id="{00000000-0008-0000-0400-00000C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類似団体平均を上回っているが、今後も一部事務組合負担金等の増額が見込まれるため、抑制に努めていく必要がある。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163576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5671800" y="6262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113284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24130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893800" y="62854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銀行引受債の計画的な繰上償還により、地方債借入残高が減少し、類似団体平均を下回っている。今後も地方債借入及び借入残高の管理を的確に行い、公債費の縮減に努める。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85090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2909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85090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81280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2209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16510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1320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高齢化が進む中、住民の健康増進により医療費を含め経費の抑制を図っていく。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133531</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5671800" y="13317220"/>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104139</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4782800" y="133172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112305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893800" y="134772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105773</xdr:rowOff>
    </xdr:from>
    <xdr:to>
      <xdr:col>69</xdr:col>
      <xdr:colOff>92075</xdr:colOff>
      <xdr:row>79</xdr:row>
      <xdr:rowOff>112305</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004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82731</xdr:rowOff>
    </xdr:from>
    <xdr:to>
      <xdr:col>82</xdr:col>
      <xdr:colOff>158750</xdr:colOff>
      <xdr:row>79</xdr:row>
      <xdr:rowOff>12881</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54808</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61505</xdr:rowOff>
    </xdr:from>
    <xdr:to>
      <xdr:col>69</xdr:col>
      <xdr:colOff>142875</xdr:colOff>
      <xdr:row>79</xdr:row>
      <xdr:rowOff>163105</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147882</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54973</xdr:rowOff>
    </xdr:from>
    <xdr:to>
      <xdr:col>65</xdr:col>
      <xdr:colOff>53975</xdr:colOff>
      <xdr:row>79</xdr:row>
      <xdr:rowOff>156573</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141350</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145077</xdr:rowOff>
    </xdr:from>
    <xdr:to>
      <xdr:col>29</xdr:col>
      <xdr:colOff>127000</xdr:colOff>
      <xdr:row>18</xdr:row>
      <xdr:rowOff>157264</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5003800" y="3278802"/>
          <a:ext cx="647700" cy="1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157264</xdr:rowOff>
    </xdr:from>
    <xdr:to>
      <xdr:col>26</xdr:col>
      <xdr:colOff>50800</xdr:colOff>
      <xdr:row>18</xdr:row>
      <xdr:rowOff>170995</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4305300" y="3290989"/>
          <a:ext cx="698500" cy="1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170995</xdr:rowOff>
    </xdr:from>
    <xdr:to>
      <xdr:col>22</xdr:col>
      <xdr:colOff>114300</xdr:colOff>
      <xdr:row>19</xdr:row>
      <xdr:rowOff>9306</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3606800" y="3304720"/>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9306</xdr:rowOff>
    </xdr:from>
    <xdr:to>
      <xdr:col>18</xdr:col>
      <xdr:colOff>177800</xdr:colOff>
      <xdr:row>19</xdr:row>
      <xdr:rowOff>18893</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2908300" y="3314481"/>
          <a:ext cx="698500" cy="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94277</xdr:rowOff>
    </xdr:from>
    <xdr:to>
      <xdr:col>29</xdr:col>
      <xdr:colOff>177800</xdr:colOff>
      <xdr:row>19</xdr:row>
      <xdr:rowOff>24427</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5600700" y="322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66354</xdr:rowOff>
    </xdr:from>
    <xdr:ext cx="762000" cy="259045"/>
    <xdr:sp macro="" textlink="">
      <xdr:nvSpPr>
        <xdr:cNvPr id="71" name="人口1人当たり決算額の推移該当値テキスト130">
          <a:extLst>
            <a:ext uri="{FF2B5EF4-FFF2-40B4-BE49-F238E27FC236}">
              <a16:creationId xmlns="" xmlns:a16="http://schemas.microsoft.com/office/drawing/2014/main" id="{00000000-0008-0000-0500-000047000000}"/>
            </a:ext>
          </a:extLst>
        </xdr:cNvPr>
        <xdr:cNvSpPr txBox="1"/>
      </xdr:nvSpPr>
      <xdr:spPr>
        <a:xfrm>
          <a:off x="5740400" y="320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106464</xdr:rowOff>
    </xdr:from>
    <xdr:to>
      <xdr:col>26</xdr:col>
      <xdr:colOff>101600</xdr:colOff>
      <xdr:row>19</xdr:row>
      <xdr:rowOff>36614</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953000" y="324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21391</xdr:rowOff>
    </xdr:from>
    <xdr:ext cx="7366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4622800" y="332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120195</xdr:rowOff>
    </xdr:from>
    <xdr:to>
      <xdr:col>22</xdr:col>
      <xdr:colOff>165100</xdr:colOff>
      <xdr:row>19</xdr:row>
      <xdr:rowOff>50345</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4254500" y="325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35122</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924300" y="33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129956</xdr:rowOff>
    </xdr:from>
    <xdr:to>
      <xdr:col>19</xdr:col>
      <xdr:colOff>38100</xdr:colOff>
      <xdr:row>19</xdr:row>
      <xdr:rowOff>60106</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3556000" y="326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44883</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3225800" y="335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139543</xdr:rowOff>
    </xdr:from>
    <xdr:to>
      <xdr:col>15</xdr:col>
      <xdr:colOff>101600</xdr:colOff>
      <xdr:row>19</xdr:row>
      <xdr:rowOff>69693</xdr:rowOff>
    </xdr:to>
    <xdr:sp macro="" textlink="">
      <xdr:nvSpPr>
        <xdr:cNvPr id="78" name="楕円 77">
          <a:extLst>
            <a:ext uri="{FF2B5EF4-FFF2-40B4-BE49-F238E27FC236}">
              <a16:creationId xmlns="" xmlns:a16="http://schemas.microsoft.com/office/drawing/2014/main" id="{00000000-0008-0000-0500-00004E000000}"/>
            </a:ext>
          </a:extLst>
        </xdr:cNvPr>
        <xdr:cNvSpPr/>
      </xdr:nvSpPr>
      <xdr:spPr bwMode="auto">
        <a:xfrm>
          <a:off x="2857500" y="327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54470</xdr:rowOff>
    </xdr:from>
    <xdr:ext cx="762000" cy="259045"/>
    <xdr:sp macro="" textlink="">
      <xdr:nvSpPr>
        <xdr:cNvPr id="79" name="テキスト ボックス 78">
          <a:extLst>
            <a:ext uri="{FF2B5EF4-FFF2-40B4-BE49-F238E27FC236}">
              <a16:creationId xmlns="" xmlns:a16="http://schemas.microsoft.com/office/drawing/2014/main" id="{00000000-0008-0000-0500-00004F000000}"/>
            </a:ext>
          </a:extLst>
        </xdr:cNvPr>
        <xdr:cNvSpPr txBox="1"/>
      </xdr:nvSpPr>
      <xdr:spPr>
        <a:xfrm>
          <a:off x="2527300" y="335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57155</xdr:rowOff>
    </xdr:from>
    <xdr:to>
      <xdr:col>29</xdr:col>
      <xdr:colOff>127000</xdr:colOff>
      <xdr:row>37</xdr:row>
      <xdr:rowOff>74933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181855"/>
          <a:ext cx="647700" cy="1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57155</xdr:rowOff>
    </xdr:from>
    <xdr:to>
      <xdr:col>26</xdr:col>
      <xdr:colOff>50800</xdr:colOff>
      <xdr:row>37</xdr:row>
      <xdr:rowOff>89990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181855"/>
          <a:ext cx="698500" cy="3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89990</xdr:rowOff>
    </xdr:from>
    <xdr:to>
      <xdr:col>22</xdr:col>
      <xdr:colOff>114300</xdr:colOff>
      <xdr:row>37</xdr:row>
      <xdr:rowOff>122622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7214690"/>
          <a:ext cx="698500" cy="3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122622</xdr:rowOff>
    </xdr:from>
    <xdr:to>
      <xdr:col>18</xdr:col>
      <xdr:colOff>177800</xdr:colOff>
      <xdr:row>37</xdr:row>
      <xdr:rowOff>129252</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2908300" y="7247322"/>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24133</xdr:rowOff>
    </xdr:from>
    <xdr:to>
      <xdr:col>29</xdr:col>
      <xdr:colOff>177800</xdr:colOff>
      <xdr:row>37</xdr:row>
      <xdr:rowOff>125733</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14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104160</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05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6355</xdr:rowOff>
    </xdr:from>
    <xdr:to>
      <xdr:col>26</xdr:col>
      <xdr:colOff>101600</xdr:colOff>
      <xdr:row>37</xdr:row>
      <xdr:rowOff>107955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13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92732</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21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39190</xdr:rowOff>
    </xdr:from>
    <xdr:to>
      <xdr:col>22</xdr:col>
      <xdr:colOff>165100</xdr:colOff>
      <xdr:row>37</xdr:row>
      <xdr:rowOff>140790</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16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125567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25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71822</xdr:rowOff>
    </xdr:from>
    <xdr:to>
      <xdr:col>19</xdr:col>
      <xdr:colOff>38100</xdr:colOff>
      <xdr:row>37</xdr:row>
      <xdr:rowOff>173422</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19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158199</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28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78452</xdr:rowOff>
    </xdr:from>
    <xdr:to>
      <xdr:col>15</xdr:col>
      <xdr:colOff>101600</xdr:colOff>
      <xdr:row>37</xdr:row>
      <xdr:rowOff>180052</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20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164829</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28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
2,949
31.98
4,015,764
3,920,129
85,449
1,582,683
2,800,532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145051</xdr:rowOff>
    </xdr:from>
    <xdr:to>
      <xdr:col>24</xdr:col>
      <xdr:colOff>63500</xdr:colOff>
      <xdr:row>37</xdr:row>
      <xdr:rowOff>147841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flipV="1">
          <a:off x="3797300" y="6488701"/>
          <a:ext cx="8382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147841</xdr:rowOff>
    </xdr:from>
    <xdr:to>
      <xdr:col>19</xdr:col>
      <xdr:colOff>177800</xdr:colOff>
      <xdr:row>37</xdr:row>
      <xdr:rowOff>159268</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2908300" y="6491491"/>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159268</xdr:rowOff>
    </xdr:from>
    <xdr:to>
      <xdr:col>15</xdr:col>
      <xdr:colOff>50800</xdr:colOff>
      <xdr:row>38</xdr:row>
      <xdr:rowOff>43738</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flipV="1">
          <a:off x="2019300" y="6502918"/>
          <a:ext cx="889000" cy="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43738</xdr:rowOff>
    </xdr:from>
    <xdr:to>
      <xdr:col>10</xdr:col>
      <xdr:colOff>114300</xdr:colOff>
      <xdr:row>38</xdr:row>
      <xdr:rowOff>45856</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flipV="1">
          <a:off x="1130300" y="6558838"/>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94251</xdr:rowOff>
    </xdr:from>
    <xdr:to>
      <xdr:col>24</xdr:col>
      <xdr:colOff>114300</xdr:colOff>
      <xdr:row>38</xdr:row>
      <xdr:rowOff>24401</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4584700" y="64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72678</xdr:rowOff>
    </xdr:from>
    <xdr:ext cx="599010" cy="259045"/>
    <xdr:sp macro="" textlink="">
      <xdr:nvSpPr>
        <xdr:cNvPr id="82" name="人件費該当値テキスト">
          <a:extLst>
            <a:ext uri="{FF2B5EF4-FFF2-40B4-BE49-F238E27FC236}">
              <a16:creationId xmlns="" xmlns:a16="http://schemas.microsoft.com/office/drawing/2014/main" id="{00000000-0008-0000-0600-000052000000}"/>
            </a:ext>
          </a:extLst>
        </xdr:cNvPr>
        <xdr:cNvSpPr txBox="1"/>
      </xdr:nvSpPr>
      <xdr:spPr>
        <a:xfrm>
          <a:off x="4686300" y="641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97041</xdr:rowOff>
    </xdr:from>
    <xdr:to>
      <xdr:col>20</xdr:col>
      <xdr:colOff>38100</xdr:colOff>
      <xdr:row>38</xdr:row>
      <xdr:rowOff>27191</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3746500" y="64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18318</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3497795" y="65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108468</xdr:rowOff>
    </xdr:from>
    <xdr:to>
      <xdr:col>15</xdr:col>
      <xdr:colOff>101600</xdr:colOff>
      <xdr:row>38</xdr:row>
      <xdr:rowOff>38618</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2857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29745</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2608795" y="654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164388</xdr:rowOff>
    </xdr:from>
    <xdr:to>
      <xdr:col>10</xdr:col>
      <xdr:colOff>165100</xdr:colOff>
      <xdr:row>38</xdr:row>
      <xdr:rowOff>94538</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1968500" y="65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85665</xdr:rowOff>
    </xdr:from>
    <xdr:ext cx="59901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1719795" y="660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166506</xdr:rowOff>
    </xdr:from>
    <xdr:to>
      <xdr:col>6</xdr:col>
      <xdr:colOff>38100</xdr:colOff>
      <xdr:row>38</xdr:row>
      <xdr:rowOff>96656</xdr:rowOff>
    </xdr:to>
    <xdr:sp macro="" textlink="">
      <xdr:nvSpPr>
        <xdr:cNvPr id="89" name="楕円 88">
          <a:extLst>
            <a:ext uri="{FF2B5EF4-FFF2-40B4-BE49-F238E27FC236}">
              <a16:creationId xmlns="" xmlns:a16="http://schemas.microsoft.com/office/drawing/2014/main" id="{00000000-0008-0000-0600-000059000000}"/>
            </a:ext>
          </a:extLst>
        </xdr:cNvPr>
        <xdr:cNvSpPr/>
      </xdr:nvSpPr>
      <xdr:spPr>
        <a:xfrm>
          <a:off x="1079500" y="65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87783</xdr:rowOff>
    </xdr:from>
    <xdr:ext cx="599010" cy="259045"/>
    <xdr:sp macro="" textlink="">
      <xdr:nvSpPr>
        <xdr:cNvPr id="90" name="テキスト ボックス 89">
          <a:extLst>
            <a:ext uri="{FF2B5EF4-FFF2-40B4-BE49-F238E27FC236}">
              <a16:creationId xmlns="" xmlns:a16="http://schemas.microsoft.com/office/drawing/2014/main" id="{00000000-0008-0000-0600-00005A000000}"/>
            </a:ext>
          </a:extLst>
        </xdr:cNvPr>
        <xdr:cNvSpPr txBox="1"/>
      </xdr:nvSpPr>
      <xdr:spPr>
        <a:xfrm>
          <a:off x="830795" y="66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25434</xdr:rowOff>
    </xdr:from>
    <xdr:to>
      <xdr:col>24</xdr:col>
      <xdr:colOff>63500</xdr:colOff>
      <xdr:row>58</xdr:row>
      <xdr:rowOff>115802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969534"/>
          <a:ext cx="838200" cy="9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108245</xdr:rowOff>
    </xdr:from>
    <xdr:to>
      <xdr:col>19</xdr:col>
      <xdr:colOff>177800</xdr:colOff>
      <xdr:row>58</xdr:row>
      <xdr:rowOff>115802</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10052345"/>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108245</xdr:rowOff>
    </xdr:from>
    <xdr:to>
      <xdr:col>15</xdr:col>
      <xdr:colOff>50800</xdr:colOff>
      <xdr:row>58</xdr:row>
      <xdr:rowOff>118920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10052345"/>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60730</xdr:rowOff>
    </xdr:from>
    <xdr:to>
      <xdr:col>10</xdr:col>
      <xdr:colOff>114300</xdr:colOff>
      <xdr:row>58</xdr:row>
      <xdr:rowOff>118920</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10004830"/>
          <a:ext cx="8890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146084</xdr:rowOff>
    </xdr:from>
    <xdr:to>
      <xdr:col>24</xdr:col>
      <xdr:colOff>114300</xdr:colOff>
      <xdr:row>58</xdr:row>
      <xdr:rowOff>76234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65002</xdr:rowOff>
    </xdr:from>
    <xdr:to>
      <xdr:col>20</xdr:col>
      <xdr:colOff>38100</xdr:colOff>
      <xdr:row>58</xdr:row>
      <xdr:rowOff>166602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100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157729</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5" y="1010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57445</xdr:rowOff>
    </xdr:from>
    <xdr:to>
      <xdr:col>15</xdr:col>
      <xdr:colOff>101600</xdr:colOff>
      <xdr:row>58</xdr:row>
      <xdr:rowOff>159045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100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150172</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5" y="100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68120</xdr:rowOff>
    </xdr:from>
    <xdr:to>
      <xdr:col>10</xdr:col>
      <xdr:colOff>165100</xdr:colOff>
      <xdr:row>58</xdr:row>
      <xdr:rowOff>169720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100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160847</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19795" y="101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9930</xdr:rowOff>
    </xdr:from>
    <xdr:to>
      <xdr:col>6</xdr:col>
      <xdr:colOff>38100</xdr:colOff>
      <xdr:row>58</xdr:row>
      <xdr:rowOff>111530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9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102657</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30795" y="100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161972</xdr:rowOff>
    </xdr:from>
    <xdr:to>
      <xdr:col>24</xdr:col>
      <xdr:colOff>63500</xdr:colOff>
      <xdr:row>77</xdr:row>
      <xdr:rowOff>171162</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3797300" y="13363622"/>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169166</xdr:rowOff>
    </xdr:from>
    <xdr:to>
      <xdr:col>19</xdr:col>
      <xdr:colOff>177800</xdr:colOff>
      <xdr:row>77</xdr:row>
      <xdr:rowOff>171162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2908300" y="13370816"/>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169166</xdr:rowOff>
    </xdr:from>
    <xdr:to>
      <xdr:col>15</xdr:col>
      <xdr:colOff>50800</xdr:colOff>
      <xdr:row>78</xdr:row>
      <xdr:rowOff>2958</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019300" y="13370816"/>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2958</xdr:rowOff>
    </xdr:from>
    <xdr:to>
      <xdr:col>10</xdr:col>
      <xdr:colOff>114300</xdr:colOff>
      <xdr:row>78</xdr:row>
      <xdr:rowOff>3249</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1130300" y="13376058"/>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111172</xdr:rowOff>
    </xdr:from>
    <xdr:to>
      <xdr:col>24</xdr:col>
      <xdr:colOff>114300</xdr:colOff>
      <xdr:row>78</xdr:row>
      <xdr:rowOff>41322</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4584700" y="133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26099</xdr:rowOff>
    </xdr:from>
    <xdr:ext cx="469744" cy="259045"/>
    <xdr:sp macro="" textlink="">
      <xdr:nvSpPr>
        <xdr:cNvPr id="192" name="維持補修費該当値テキスト">
          <a:extLst>
            <a:ext uri="{FF2B5EF4-FFF2-40B4-BE49-F238E27FC236}">
              <a16:creationId xmlns="" xmlns:a16="http://schemas.microsoft.com/office/drawing/2014/main" id="{00000000-0008-0000-0600-0000C0000000}"/>
            </a:ext>
          </a:extLst>
        </xdr:cNvPr>
        <xdr:cNvSpPr txBox="1"/>
      </xdr:nvSpPr>
      <xdr:spPr>
        <a:xfrm>
          <a:off x="4686300" y="1322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120362</xdr:rowOff>
    </xdr:from>
    <xdr:to>
      <xdr:col>20</xdr:col>
      <xdr:colOff>38100</xdr:colOff>
      <xdr:row>78</xdr:row>
      <xdr:rowOff>50512</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3746500" y="133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41639</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562428" y="1341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118366</xdr:rowOff>
    </xdr:from>
    <xdr:to>
      <xdr:col>15</xdr:col>
      <xdr:colOff>101600</xdr:colOff>
      <xdr:row>78</xdr:row>
      <xdr:rowOff>48516</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2857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39643</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673428" y="1341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123608</xdr:rowOff>
    </xdr:from>
    <xdr:to>
      <xdr:col>10</xdr:col>
      <xdr:colOff>165100</xdr:colOff>
      <xdr:row>78</xdr:row>
      <xdr:rowOff>53758</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968500" y="133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44885</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1784428" y="134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123899</xdr:rowOff>
    </xdr:from>
    <xdr:to>
      <xdr:col>6</xdr:col>
      <xdr:colOff>38100</xdr:colOff>
      <xdr:row>78</xdr:row>
      <xdr:rowOff>54049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079500" y="13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45176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895428" y="1341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5741</xdr:rowOff>
    </xdr:from>
    <xdr:to>
      <xdr:col>24</xdr:col>
      <xdr:colOff>63500</xdr:colOff>
      <xdr:row>92</xdr:row>
      <xdr:rowOff>161570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3797300" y="15779141"/>
          <a:ext cx="8382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5741</xdr:rowOff>
    </xdr:from>
    <xdr:to>
      <xdr:col>19</xdr:col>
      <xdr:colOff>177800</xdr:colOff>
      <xdr:row>93</xdr:row>
      <xdr:rowOff>135706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2908300" y="15779141"/>
          <a:ext cx="889000" cy="30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111635</xdr:rowOff>
    </xdr:from>
    <xdr:to>
      <xdr:col>15</xdr:col>
      <xdr:colOff>50800</xdr:colOff>
      <xdr:row>93</xdr:row>
      <xdr:rowOff>135706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2019300" y="16056485"/>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111635</xdr:rowOff>
    </xdr:from>
    <xdr:to>
      <xdr:col>10</xdr:col>
      <xdr:colOff>114300</xdr:colOff>
      <xdr:row>93</xdr:row>
      <xdr:rowOff>137688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1130300" y="16056485"/>
          <a:ext cx="889000" cy="2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110770</xdr:rowOff>
    </xdr:from>
    <xdr:to>
      <xdr:col>24</xdr:col>
      <xdr:colOff>114300</xdr:colOff>
      <xdr:row>93</xdr:row>
      <xdr:rowOff>40920</xdr:rowOff>
    </xdr:to>
    <xdr:sp macro="" textlink="">
      <xdr:nvSpPr>
        <xdr:cNvPr id="248" name="楕円 247">
          <a:extLst>
            <a:ext uri="{FF2B5EF4-FFF2-40B4-BE49-F238E27FC236}">
              <a16:creationId xmlns="" xmlns:a16="http://schemas.microsoft.com/office/drawing/2014/main" id="{00000000-0008-0000-0600-0000F8000000}"/>
            </a:ext>
          </a:extLst>
        </xdr:cNvPr>
        <xdr:cNvSpPr/>
      </xdr:nvSpPr>
      <xdr:spPr>
        <a:xfrm>
          <a:off x="4584700" y="15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133647</xdr:rowOff>
    </xdr:from>
    <xdr:ext cx="599010" cy="259045"/>
    <xdr:sp macro="" textlink="">
      <xdr:nvSpPr>
        <xdr:cNvPr id="249" name="扶助費該当値テキスト">
          <a:extLst>
            <a:ext uri="{FF2B5EF4-FFF2-40B4-BE49-F238E27FC236}">
              <a16:creationId xmlns="" xmlns:a16="http://schemas.microsoft.com/office/drawing/2014/main" id="{00000000-0008-0000-0600-0000F9000000}"/>
            </a:ext>
          </a:extLst>
        </xdr:cNvPr>
        <xdr:cNvSpPr txBox="1"/>
      </xdr:nvSpPr>
      <xdr:spPr>
        <a:xfrm>
          <a:off x="4686300" y="1573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126391</xdr:rowOff>
    </xdr:from>
    <xdr:to>
      <xdr:col>20</xdr:col>
      <xdr:colOff>38100</xdr:colOff>
      <xdr:row>92</xdr:row>
      <xdr:rowOff>56541</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3746500" y="15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73068</xdr:rowOff>
    </xdr:from>
    <xdr:ext cx="59901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497795" y="1550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84906</xdr:rowOff>
    </xdr:from>
    <xdr:to>
      <xdr:col>15</xdr:col>
      <xdr:colOff>101600</xdr:colOff>
      <xdr:row>94</xdr:row>
      <xdr:rowOff>15056</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2857500" y="160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31583</xdr:rowOff>
    </xdr:from>
    <xdr:ext cx="59901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608795" y="158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60835</xdr:rowOff>
    </xdr:from>
    <xdr:to>
      <xdr:col>10</xdr:col>
      <xdr:colOff>165100</xdr:colOff>
      <xdr:row>93</xdr:row>
      <xdr:rowOff>162435</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1968500" y="160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7512</xdr:rowOff>
    </xdr:from>
    <xdr:ext cx="59901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719795" y="1578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86888</xdr:rowOff>
    </xdr:from>
    <xdr:to>
      <xdr:col>6</xdr:col>
      <xdr:colOff>38100</xdr:colOff>
      <xdr:row>94</xdr:row>
      <xdr:rowOff>17038</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079500" y="1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33565</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830795" y="15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152776</xdr:rowOff>
    </xdr:from>
    <xdr:to>
      <xdr:col>55</xdr:col>
      <xdr:colOff>0</xdr:colOff>
      <xdr:row>37</xdr:row>
      <xdr:rowOff>117671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9639300" y="6324976"/>
          <a:ext cx="838200" cy="1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52104</xdr:rowOff>
    </xdr:from>
    <xdr:to>
      <xdr:col>50</xdr:col>
      <xdr:colOff>114300</xdr:colOff>
      <xdr:row>37</xdr:row>
      <xdr:rowOff>117671</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8750300" y="6224304"/>
          <a:ext cx="889000" cy="23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52104</xdr:rowOff>
    </xdr:from>
    <xdr:to>
      <xdr:col>45</xdr:col>
      <xdr:colOff>177800</xdr:colOff>
      <xdr:row>38</xdr:row>
      <xdr:rowOff>35706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7861300" y="6224304"/>
          <a:ext cx="889000" cy="3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168046</xdr:rowOff>
    </xdr:from>
    <xdr:to>
      <xdr:col>41</xdr:col>
      <xdr:colOff>50800</xdr:colOff>
      <xdr:row>38</xdr:row>
      <xdr:rowOff>35706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6972300" y="6340246"/>
          <a:ext cx="8890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101976</xdr:rowOff>
    </xdr:from>
    <xdr:to>
      <xdr:col>55</xdr:col>
      <xdr:colOff>50800</xdr:colOff>
      <xdr:row>37</xdr:row>
      <xdr:rowOff>32126</xdr:rowOff>
    </xdr:to>
    <xdr:sp macro="" textlink="">
      <xdr:nvSpPr>
        <xdr:cNvPr id="305" name="楕円 304">
          <a:extLst>
            <a:ext uri="{FF2B5EF4-FFF2-40B4-BE49-F238E27FC236}">
              <a16:creationId xmlns="" xmlns:a16="http://schemas.microsoft.com/office/drawing/2014/main" id="{00000000-0008-0000-0600-000031010000}"/>
            </a:ext>
          </a:extLst>
        </xdr:cNvPr>
        <xdr:cNvSpPr/>
      </xdr:nvSpPr>
      <xdr:spPr>
        <a:xfrm>
          <a:off x="10426700" y="6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80403</xdr:rowOff>
    </xdr:from>
    <xdr:ext cx="599010" cy="259045"/>
    <xdr:sp macro="" textlink="">
      <xdr:nvSpPr>
        <xdr:cNvPr id="306" name="補助費等該当値テキスト">
          <a:extLst>
            <a:ext uri="{FF2B5EF4-FFF2-40B4-BE49-F238E27FC236}">
              <a16:creationId xmlns="" xmlns:a16="http://schemas.microsoft.com/office/drawing/2014/main" id="{00000000-0008-0000-0600-000032010000}"/>
            </a:ext>
          </a:extLst>
        </xdr:cNvPr>
        <xdr:cNvSpPr txBox="1"/>
      </xdr:nvSpPr>
      <xdr:spPr>
        <a:xfrm>
          <a:off x="10528300" y="6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66871</xdr:rowOff>
    </xdr:from>
    <xdr:to>
      <xdr:col>50</xdr:col>
      <xdr:colOff>165100</xdr:colOff>
      <xdr:row>37</xdr:row>
      <xdr:rowOff>168470</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9588500" y="64105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159597</xdr:rowOff>
    </xdr:from>
    <xdr:ext cx="59901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339795" y="650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1304</xdr:rowOff>
    </xdr:from>
    <xdr:to>
      <xdr:col>46</xdr:col>
      <xdr:colOff>38100</xdr:colOff>
      <xdr:row>36</xdr:row>
      <xdr:rowOff>102904</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8699500" y="61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94031</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450795" y="626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156356</xdr:rowOff>
    </xdr:from>
    <xdr:to>
      <xdr:col>41</xdr:col>
      <xdr:colOff>101600</xdr:colOff>
      <xdr:row>38</xdr:row>
      <xdr:rowOff>86506</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7810500" y="65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77633</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594111" y="65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6921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63923</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672795" y="60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139989</xdr:rowOff>
    </xdr:from>
    <xdr:to>
      <xdr:col>55</xdr:col>
      <xdr:colOff>0</xdr:colOff>
      <xdr:row>58</xdr:row>
      <xdr:rowOff>145075</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9639300" y="10084089"/>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129093</xdr:rowOff>
    </xdr:from>
    <xdr:to>
      <xdr:col>50</xdr:col>
      <xdr:colOff>114300</xdr:colOff>
      <xdr:row>58</xdr:row>
      <xdr:rowOff>139989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8750300" y="100731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109924</xdr:rowOff>
    </xdr:from>
    <xdr:to>
      <xdr:col>45</xdr:col>
      <xdr:colOff>177800</xdr:colOff>
      <xdr:row>58</xdr:row>
      <xdr:rowOff>129093</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7861300" y="10054024"/>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109924</xdr:rowOff>
    </xdr:from>
    <xdr:to>
      <xdr:col>41</xdr:col>
      <xdr:colOff>50800</xdr:colOff>
      <xdr:row>58</xdr:row>
      <xdr:rowOff>140487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6972300" y="10054024"/>
          <a:ext cx="889000" cy="3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94275</xdr:rowOff>
    </xdr:from>
    <xdr:to>
      <xdr:col>55</xdr:col>
      <xdr:colOff>50800</xdr:colOff>
      <xdr:row>59</xdr:row>
      <xdr:rowOff>24425</xdr:rowOff>
    </xdr:to>
    <xdr:sp macro="" textlink="">
      <xdr:nvSpPr>
        <xdr:cNvPr id="362" name="楕円 361">
          <a:extLst>
            <a:ext uri="{FF2B5EF4-FFF2-40B4-BE49-F238E27FC236}">
              <a16:creationId xmlns="" xmlns:a16="http://schemas.microsoft.com/office/drawing/2014/main" id="{00000000-0008-0000-0600-00006A010000}"/>
            </a:ext>
          </a:extLst>
        </xdr:cNvPr>
        <xdr:cNvSpPr/>
      </xdr:nvSpPr>
      <xdr:spPr>
        <a:xfrm>
          <a:off x="10426700" y="100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89189</xdr:rowOff>
    </xdr:from>
    <xdr:to>
      <xdr:col>50</xdr:col>
      <xdr:colOff>165100</xdr:colOff>
      <xdr:row>59</xdr:row>
      <xdr:rowOff>19339</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9588500" y="100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10466</xdr:rowOff>
    </xdr:from>
    <xdr:ext cx="59901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339795" y="1012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78293</xdr:rowOff>
    </xdr:from>
    <xdr:to>
      <xdr:col>46</xdr:col>
      <xdr:colOff>38100</xdr:colOff>
      <xdr:row>59</xdr:row>
      <xdr:rowOff>8443</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8699500" y="100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171020</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450795" y="101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59124</xdr:rowOff>
    </xdr:from>
    <xdr:to>
      <xdr:col>41</xdr:col>
      <xdr:colOff>101600</xdr:colOff>
      <xdr:row>58</xdr:row>
      <xdr:rowOff>160724</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7810500" y="100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151851</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561795" y="1009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89687</xdr:rowOff>
    </xdr:from>
    <xdr:to>
      <xdr:col>36</xdr:col>
      <xdr:colOff>165100</xdr:colOff>
      <xdr:row>59</xdr:row>
      <xdr:rowOff>19837</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6921500" y="10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10964</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672795" y="10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8096</xdr:rowOff>
    </xdr:from>
    <xdr:to>
      <xdr:col>55</xdr:col>
      <xdr:colOff>0</xdr:colOff>
      <xdr:row>79</xdr:row>
      <xdr:rowOff>15597</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9639300" y="13552646"/>
          <a:ext cx="8382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8096</xdr:rowOff>
    </xdr:from>
    <xdr:to>
      <xdr:col>50</xdr:col>
      <xdr:colOff>114300</xdr:colOff>
      <xdr:row>79</xdr:row>
      <xdr:rowOff>26953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8750300" y="13552646"/>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137373</xdr:rowOff>
    </xdr:from>
    <xdr:to>
      <xdr:col>45</xdr:col>
      <xdr:colOff>177800</xdr:colOff>
      <xdr:row>79</xdr:row>
      <xdr:rowOff>26953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7861300" y="13510473"/>
          <a:ext cx="889000" cy="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137373</xdr:rowOff>
    </xdr:from>
    <xdr:to>
      <xdr:col>41</xdr:col>
      <xdr:colOff>50800</xdr:colOff>
      <xdr:row>78</xdr:row>
      <xdr:rowOff>146853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6972300" y="13510473"/>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136247</xdr:rowOff>
    </xdr:from>
    <xdr:to>
      <xdr:col>55</xdr:col>
      <xdr:colOff>50800</xdr:colOff>
      <xdr:row>79</xdr:row>
      <xdr:rowOff>66397</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5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51174</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4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128746</xdr:rowOff>
    </xdr:from>
    <xdr:to>
      <xdr:col>50</xdr:col>
      <xdr:colOff>165100</xdr:colOff>
      <xdr:row>79</xdr:row>
      <xdr:rowOff>58896</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35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50023</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359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147603</xdr:rowOff>
    </xdr:from>
    <xdr:to>
      <xdr:col>46</xdr:col>
      <xdr:colOff>38100</xdr:colOff>
      <xdr:row>79</xdr:row>
      <xdr:rowOff>77753</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35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68880</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83111" y="136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86573</xdr:rowOff>
    </xdr:from>
    <xdr:to>
      <xdr:col>41</xdr:col>
      <xdr:colOff>101600</xdr:colOff>
      <xdr:row>79</xdr:row>
      <xdr:rowOff>16723</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34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7850</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5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96053</xdr:rowOff>
    </xdr:from>
    <xdr:to>
      <xdr:col>36</xdr:col>
      <xdr:colOff>165100</xdr:colOff>
      <xdr:row>79</xdr:row>
      <xdr:rowOff>26203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6921500" y="134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17330</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05111" y="135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64478</xdr:rowOff>
    </xdr:from>
    <xdr:to>
      <xdr:col>55</xdr:col>
      <xdr:colOff>0</xdr:colOff>
      <xdr:row>98</xdr:row>
      <xdr:rowOff>68469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9639300" y="16866578"/>
          <a:ext cx="8382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64478</xdr:rowOff>
    </xdr:from>
    <xdr:to>
      <xdr:col>50</xdr:col>
      <xdr:colOff>114300</xdr:colOff>
      <xdr:row>98</xdr:row>
      <xdr:rowOff>65796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8750300" y="16866578"/>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44537</xdr:rowOff>
    </xdr:from>
    <xdr:to>
      <xdr:col>45</xdr:col>
      <xdr:colOff>177800</xdr:colOff>
      <xdr:row>98</xdr:row>
      <xdr:rowOff>65796</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7861300" y="1684663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44537</xdr:rowOff>
    </xdr:from>
    <xdr:to>
      <xdr:col>41</xdr:col>
      <xdr:colOff>50800</xdr:colOff>
      <xdr:row>98</xdr:row>
      <xdr:rowOff>77158</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6972300" y="16846637"/>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17669</xdr:rowOff>
    </xdr:from>
    <xdr:to>
      <xdr:col>55</xdr:col>
      <xdr:colOff>50800</xdr:colOff>
      <xdr:row>98</xdr:row>
      <xdr:rowOff>119269</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10426700" y="16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155342</xdr:rowOff>
    </xdr:from>
    <xdr:ext cx="599010" cy="259045"/>
    <xdr:sp macro="" textlink="">
      <xdr:nvSpPr>
        <xdr:cNvPr id="475" name="普通建設事業費 （ うち更新整備　）該当値テキスト">
          <a:extLst>
            <a:ext uri="{FF2B5EF4-FFF2-40B4-BE49-F238E27FC236}">
              <a16:creationId xmlns="" xmlns:a16="http://schemas.microsoft.com/office/drawing/2014/main" id="{00000000-0008-0000-0600-0000DB010000}"/>
            </a:ext>
          </a:extLst>
        </xdr:cNvPr>
        <xdr:cNvSpPr txBox="1"/>
      </xdr:nvSpPr>
      <xdr:spPr>
        <a:xfrm>
          <a:off x="10528300" y="1678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13678</xdr:rowOff>
    </xdr:from>
    <xdr:to>
      <xdr:col>50</xdr:col>
      <xdr:colOff>165100</xdr:colOff>
      <xdr:row>98</xdr:row>
      <xdr:rowOff>115278</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95885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106405</xdr:rowOff>
    </xdr:from>
    <xdr:ext cx="59901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339795" y="169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14996</xdr:rowOff>
    </xdr:from>
    <xdr:to>
      <xdr:col>46</xdr:col>
      <xdr:colOff>38100</xdr:colOff>
      <xdr:row>98</xdr:row>
      <xdr:rowOff>116596</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8699500" y="168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107723</xdr:rowOff>
    </xdr:from>
    <xdr:ext cx="59901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50795" y="1690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165187</xdr:rowOff>
    </xdr:from>
    <xdr:to>
      <xdr:col>41</xdr:col>
      <xdr:colOff>101600</xdr:colOff>
      <xdr:row>98</xdr:row>
      <xdr:rowOff>95337</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7810500" y="167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111864</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561795" y="165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26358</xdr:rowOff>
    </xdr:from>
    <xdr:to>
      <xdr:col>36</xdr:col>
      <xdr:colOff>165100</xdr:colOff>
      <xdr:row>98</xdr:row>
      <xdr:rowOff>127958</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6921500" y="16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119085</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672795" y="169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104437</xdr:rowOff>
    </xdr:from>
    <xdr:to>
      <xdr:col>85</xdr:col>
      <xdr:colOff>127000</xdr:colOff>
      <xdr:row>39</xdr:row>
      <xdr:rowOff>18026</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5481300" y="6619537"/>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104437</xdr:rowOff>
    </xdr:from>
    <xdr:to>
      <xdr:col>81</xdr:col>
      <xdr:colOff>50800</xdr:colOff>
      <xdr:row>39</xdr:row>
      <xdr:rowOff>28336</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4592300" y="6619537"/>
          <a:ext cx="889000" cy="9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130253</xdr:rowOff>
    </xdr:from>
    <xdr:to>
      <xdr:col>76</xdr:col>
      <xdr:colOff>114300</xdr:colOff>
      <xdr:row>39</xdr:row>
      <xdr:rowOff>28336</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3703300" y="6645353"/>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55892</xdr:rowOff>
    </xdr:from>
    <xdr:to>
      <xdr:col>71</xdr:col>
      <xdr:colOff>177800</xdr:colOff>
      <xdr:row>38</xdr:row>
      <xdr:rowOff>130253</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570992"/>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138676</xdr:rowOff>
    </xdr:from>
    <xdr:to>
      <xdr:col>85</xdr:col>
      <xdr:colOff>177800</xdr:colOff>
      <xdr:row>39</xdr:row>
      <xdr:rowOff>68826</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98053</xdr:rowOff>
    </xdr:from>
    <xdr:ext cx="534377"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4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53637</xdr:rowOff>
    </xdr:from>
    <xdr:to>
      <xdr:col>81</xdr:col>
      <xdr:colOff>101600</xdr:colOff>
      <xdr:row>38</xdr:row>
      <xdr:rowOff>155237</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5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314</xdr:rowOff>
    </xdr:from>
    <xdr:ext cx="534377"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14111" y="63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148986</xdr:rowOff>
    </xdr:from>
    <xdr:to>
      <xdr:col>76</xdr:col>
      <xdr:colOff>165100</xdr:colOff>
      <xdr:row>39</xdr:row>
      <xdr:rowOff>79136</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6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70263</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325111" y="67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79453</xdr:rowOff>
    </xdr:from>
    <xdr:to>
      <xdr:col>72</xdr:col>
      <xdr:colOff>38100</xdr:colOff>
      <xdr:row>39</xdr:row>
      <xdr:rowOff>9603</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26129</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436111" y="63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5092</xdr:rowOff>
    </xdr:from>
    <xdr:to>
      <xdr:col>67</xdr:col>
      <xdr:colOff>101600</xdr:colOff>
      <xdr:row>38</xdr:row>
      <xdr:rowOff>106692</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5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123219</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547111" y="6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100893</xdr:rowOff>
    </xdr:from>
    <xdr:to>
      <xdr:col>85</xdr:col>
      <xdr:colOff>127000</xdr:colOff>
      <xdr:row>78</xdr:row>
      <xdr:rowOff>124103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5481300" y="13473993"/>
          <a:ext cx="8382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100893</xdr:rowOff>
    </xdr:from>
    <xdr:to>
      <xdr:col>81</xdr:col>
      <xdr:colOff>50800</xdr:colOff>
      <xdr:row>78</xdr:row>
      <xdr:rowOff>153420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4592300" y="13473993"/>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153420</xdr:rowOff>
    </xdr:from>
    <xdr:to>
      <xdr:col>76</xdr:col>
      <xdr:colOff>114300</xdr:colOff>
      <xdr:row>78</xdr:row>
      <xdr:rowOff>161776</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3703300" y="13526520"/>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154071</xdr:rowOff>
    </xdr:from>
    <xdr:to>
      <xdr:col>71</xdr:col>
      <xdr:colOff>177800</xdr:colOff>
      <xdr:row>78</xdr:row>
      <xdr:rowOff>161776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814300" y="13527171"/>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73303</xdr:rowOff>
    </xdr:from>
    <xdr:to>
      <xdr:col>85</xdr:col>
      <xdr:colOff>177800</xdr:colOff>
      <xdr:row>79</xdr:row>
      <xdr:rowOff>3453</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34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18590</xdr:rowOff>
    </xdr:from>
    <xdr:ext cx="599010"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339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50093</xdr:rowOff>
    </xdr:from>
    <xdr:to>
      <xdr:col>81</xdr:col>
      <xdr:colOff>101600</xdr:colOff>
      <xdr:row>78</xdr:row>
      <xdr:rowOff>151693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34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168220</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181795" y="131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102620</xdr:rowOff>
    </xdr:from>
    <xdr:to>
      <xdr:col>76</xdr:col>
      <xdr:colOff>165100</xdr:colOff>
      <xdr:row>79</xdr:row>
      <xdr:rowOff>32770</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34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23897</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325111" y="135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110976</xdr:rowOff>
    </xdr:from>
    <xdr:to>
      <xdr:col>72</xdr:col>
      <xdr:colOff>38100</xdr:colOff>
      <xdr:row>79</xdr:row>
      <xdr:rowOff>41126</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32253</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36111" y="135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103271</xdr:rowOff>
    </xdr:from>
    <xdr:to>
      <xdr:col>67</xdr:col>
      <xdr:colOff>101600</xdr:colOff>
      <xdr:row>79</xdr:row>
      <xdr:rowOff>33421</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34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24548</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47111" y="135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6452</xdr:rowOff>
    </xdr:from>
    <xdr:to>
      <xdr:col>85</xdr:col>
      <xdr:colOff>127000</xdr:colOff>
      <xdr:row>98</xdr:row>
      <xdr:rowOff>11993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5481300" y="16808552"/>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6452</xdr:rowOff>
    </xdr:from>
    <xdr:to>
      <xdr:col>81</xdr:col>
      <xdr:colOff>50800</xdr:colOff>
      <xdr:row>98</xdr:row>
      <xdr:rowOff>53493</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4592300" y="16808552"/>
          <a:ext cx="889000" cy="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53493</xdr:rowOff>
    </xdr:from>
    <xdr:to>
      <xdr:col>76</xdr:col>
      <xdr:colOff>114300</xdr:colOff>
      <xdr:row>98</xdr:row>
      <xdr:rowOff>86348</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3703300" y="16855593"/>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15577</xdr:rowOff>
    </xdr:from>
    <xdr:to>
      <xdr:col>71</xdr:col>
      <xdr:colOff>177800</xdr:colOff>
      <xdr:row>98</xdr:row>
      <xdr:rowOff>86348</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814300" y="16817677"/>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132643</xdr:rowOff>
    </xdr:from>
    <xdr:to>
      <xdr:col>85</xdr:col>
      <xdr:colOff>177800</xdr:colOff>
      <xdr:row>98</xdr:row>
      <xdr:rowOff>62793</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7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111070</xdr:rowOff>
    </xdr:from>
    <xdr:ext cx="599010"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7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127102</xdr:rowOff>
    </xdr:from>
    <xdr:to>
      <xdr:col>81</xdr:col>
      <xdr:colOff>101600</xdr:colOff>
      <xdr:row>98</xdr:row>
      <xdr:rowOff>57252</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7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48379</xdr:rowOff>
    </xdr:from>
    <xdr:ext cx="59901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181795" y="168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2693</xdr:rowOff>
    </xdr:from>
    <xdr:to>
      <xdr:col>76</xdr:col>
      <xdr:colOff>165100</xdr:colOff>
      <xdr:row>98</xdr:row>
      <xdr:rowOff>104293</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8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120820</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35548</xdr:rowOff>
    </xdr:from>
    <xdr:to>
      <xdr:col>72</xdr:col>
      <xdr:colOff>38100</xdr:colOff>
      <xdr:row>98</xdr:row>
      <xdr:rowOff>137148</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8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128275</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9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136227</xdr:rowOff>
    </xdr:from>
    <xdr:to>
      <xdr:col>67</xdr:col>
      <xdr:colOff>101600</xdr:colOff>
      <xdr:row>98</xdr:row>
      <xdr:rowOff>66377</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82904</xdr:rowOff>
    </xdr:from>
    <xdr:ext cx="59901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14795" y="165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97387</xdr:rowOff>
    </xdr:from>
    <xdr:to>
      <xdr:col>111</xdr:col>
      <xdr:colOff>177800</xdr:colOff>
      <xdr:row>59</xdr:row>
      <xdr:rowOff>98878</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0434300" y="1021293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97387</xdr:rowOff>
    </xdr:from>
    <xdr:to>
      <xdr:col>107</xdr:col>
      <xdr:colOff>50800</xdr:colOff>
      <xdr:row>59</xdr:row>
      <xdr:rowOff>97420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19545300" y="1021293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80329</xdr:rowOff>
    </xdr:from>
    <xdr:to>
      <xdr:col>102</xdr:col>
      <xdr:colOff>114300</xdr:colOff>
      <xdr:row>59</xdr:row>
      <xdr:rowOff>97420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656300" y="10195879"/>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46587</xdr:rowOff>
    </xdr:from>
    <xdr:to>
      <xdr:col>107</xdr:col>
      <xdr:colOff>101600</xdr:colOff>
      <xdr:row>59</xdr:row>
      <xdr:rowOff>148187</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10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139314</xdr:rowOff>
    </xdr:from>
    <xdr:ext cx="378565"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245017" y="1025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46620</xdr:rowOff>
    </xdr:from>
    <xdr:to>
      <xdr:col>102</xdr:col>
      <xdr:colOff>165100</xdr:colOff>
      <xdr:row>59</xdr:row>
      <xdr:rowOff>148220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101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139347</xdr:rowOff>
    </xdr:from>
    <xdr:ext cx="378565"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6017" y="1025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29529</xdr:rowOff>
    </xdr:from>
    <xdr:to>
      <xdr:col>98</xdr:col>
      <xdr:colOff>38100</xdr:colOff>
      <xdr:row>59</xdr:row>
      <xdr:rowOff>131129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101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122256</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21428" y="10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62371</xdr:rowOff>
    </xdr:from>
    <xdr:to>
      <xdr:col>116</xdr:col>
      <xdr:colOff>63500</xdr:colOff>
      <xdr:row>78</xdr:row>
      <xdr:rowOff>70848</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3435471"/>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70848</xdr:rowOff>
    </xdr:from>
    <xdr:to>
      <xdr:col>111</xdr:col>
      <xdr:colOff>177800</xdr:colOff>
      <xdr:row>78</xdr:row>
      <xdr:rowOff>76087</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344394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76087</xdr:rowOff>
    </xdr:from>
    <xdr:to>
      <xdr:col>107</xdr:col>
      <xdr:colOff>50800</xdr:colOff>
      <xdr:row>78</xdr:row>
      <xdr:rowOff>80724</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344918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80166</xdr:rowOff>
    </xdr:from>
    <xdr:to>
      <xdr:col>102</xdr:col>
      <xdr:colOff>114300</xdr:colOff>
      <xdr:row>78</xdr:row>
      <xdr:rowOff>80724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656300" y="13453266"/>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11571</xdr:rowOff>
    </xdr:from>
    <xdr:to>
      <xdr:col>116</xdr:col>
      <xdr:colOff>114300</xdr:colOff>
      <xdr:row>78</xdr:row>
      <xdr:rowOff>113171</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33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97948</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32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20048</xdr:rowOff>
    </xdr:from>
    <xdr:to>
      <xdr:col>112</xdr:col>
      <xdr:colOff>38100</xdr:colOff>
      <xdr:row>78</xdr:row>
      <xdr:rowOff>121648</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33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112775</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34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25287</xdr:rowOff>
    </xdr:from>
    <xdr:to>
      <xdr:col>107</xdr:col>
      <xdr:colOff>101600</xdr:colOff>
      <xdr:row>78</xdr:row>
      <xdr:rowOff>126887</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3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118014</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34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29924</xdr:rowOff>
    </xdr:from>
    <xdr:to>
      <xdr:col>102</xdr:col>
      <xdr:colOff>165100</xdr:colOff>
      <xdr:row>78</xdr:row>
      <xdr:rowOff>131524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34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122651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4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29366</xdr:rowOff>
    </xdr:from>
    <xdr:to>
      <xdr:col>98</xdr:col>
      <xdr:colOff>38100</xdr:colOff>
      <xdr:row>78</xdr:row>
      <xdr:rowOff>130966</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34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122093</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34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181,723</a:t>
          </a:r>
          <a:r>
            <a:rPr kumimoji="1" lang="ja-JP" altLang="en-US" sz="1300">
              <a:latin typeface="ＭＳ Ｐゴシック" panose="020B0600070205080204" pitchFamily="50" charset="-128"/>
              <a:ea typeface="ＭＳ Ｐゴシック" panose="020B0600070205080204" pitchFamily="50" charset="-128"/>
            </a:rPr>
            <a:t>円と上昇傾向にあるが、類似団体平均と比較すると低い状況である。これは、職員の新規採用を抑制してきたためである。また、扶助費については、住民一人当たり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142,130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円となっており、類似団体平均と比較して高い状況である。昨年度と比較すると保育所運営費等の減により減少しているが、医療費が高いことが要因である。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
2,949
31.98
4,015,764
3,920,129
85,449
1,582,683
2,800,532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9998</xdr:rowOff>
    </xdr:from>
    <xdr:to>
      <xdr:col>24</xdr:col>
      <xdr:colOff>63500</xdr:colOff>
      <xdr:row>38</xdr:row>
      <xdr:rowOff>11855</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3797300" y="6525098"/>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9998</xdr:rowOff>
    </xdr:from>
    <xdr:to>
      <xdr:col>19</xdr:col>
      <xdr:colOff>177800</xdr:colOff>
      <xdr:row>38</xdr:row>
      <xdr:rowOff>21899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908300" y="6525098"/>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17399</xdr:rowOff>
    </xdr:from>
    <xdr:to>
      <xdr:col>15</xdr:col>
      <xdr:colOff>50800</xdr:colOff>
      <xdr:row>38</xdr:row>
      <xdr:rowOff>21899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2019300" y="6532499"/>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17399</xdr:rowOff>
    </xdr:from>
    <xdr:to>
      <xdr:col>10</xdr:col>
      <xdr:colOff>114300</xdr:colOff>
      <xdr:row>38</xdr:row>
      <xdr:rowOff>22671</xdr:rowOff>
    </xdr:to>
    <xdr:cxnSp macro="">
      <xdr:nvCxnSpPr>
        <xdr:cNvPr id="73" name="直線コネクタ 72">
          <a:extLst>
            <a:ext uri="{FF2B5EF4-FFF2-40B4-BE49-F238E27FC236}">
              <a16:creationId xmlns="" xmlns:a16="http://schemas.microsoft.com/office/drawing/2014/main" id="{00000000-0008-0000-0700-000049000000}"/>
            </a:ext>
          </a:extLst>
        </xdr:cNvPr>
        <xdr:cNvCxnSpPr/>
      </xdr:nvCxnSpPr>
      <xdr:spPr>
        <a:xfrm flipV="1">
          <a:off x="1130300" y="6532499"/>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132505</xdr:rowOff>
    </xdr:from>
    <xdr:to>
      <xdr:col>24</xdr:col>
      <xdr:colOff>114300</xdr:colOff>
      <xdr:row>38</xdr:row>
      <xdr:rowOff>62655</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45847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155382</xdr:rowOff>
    </xdr:from>
    <xdr:ext cx="534377" cy="259045"/>
    <xdr:sp macro="" textlink="">
      <xdr:nvSpPr>
        <xdr:cNvPr id="84" name="議会費該当値テキスト">
          <a:extLst>
            <a:ext uri="{FF2B5EF4-FFF2-40B4-BE49-F238E27FC236}">
              <a16:creationId xmlns="" xmlns:a16="http://schemas.microsoft.com/office/drawing/2014/main" id="{00000000-0008-0000-0700-000054000000}"/>
            </a:ext>
          </a:extLst>
        </xdr:cNvPr>
        <xdr:cNvSpPr txBox="1"/>
      </xdr:nvSpPr>
      <xdr:spPr>
        <a:xfrm>
          <a:off x="4686300" y="63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130648</xdr:rowOff>
    </xdr:from>
    <xdr:to>
      <xdr:col>20</xdr:col>
      <xdr:colOff>38100</xdr:colOff>
      <xdr:row>38</xdr:row>
      <xdr:rowOff>60798</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3746500" y="6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77325</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3530111" y="62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142549</xdr:rowOff>
    </xdr:from>
    <xdr:to>
      <xdr:col>15</xdr:col>
      <xdr:colOff>101600</xdr:colOff>
      <xdr:row>38</xdr:row>
      <xdr:rowOff>72699</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2857500" y="64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89226</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2641111" y="62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138049</xdr:rowOff>
    </xdr:from>
    <xdr:to>
      <xdr:col>10</xdr:col>
      <xdr:colOff>165100</xdr:colOff>
      <xdr:row>38</xdr:row>
      <xdr:rowOff>68199</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968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84726</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1752111" y="62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143321</xdr:rowOff>
    </xdr:from>
    <xdr:to>
      <xdr:col>6</xdr:col>
      <xdr:colOff>38100</xdr:colOff>
      <xdr:row>38</xdr:row>
      <xdr:rowOff>73471</xdr:rowOff>
    </xdr:to>
    <xdr:sp macro="" textlink="">
      <xdr:nvSpPr>
        <xdr:cNvPr id="91" name="楕円 90">
          <a:extLst>
            <a:ext uri="{FF2B5EF4-FFF2-40B4-BE49-F238E27FC236}">
              <a16:creationId xmlns="" xmlns:a16="http://schemas.microsoft.com/office/drawing/2014/main" id="{00000000-0008-0000-0700-00005B000000}"/>
            </a:ext>
          </a:extLst>
        </xdr:cNvPr>
        <xdr:cNvSpPr/>
      </xdr:nvSpPr>
      <xdr:spPr>
        <a:xfrm>
          <a:off x="1079500" y="64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89998</xdr:rowOff>
    </xdr:from>
    <xdr:ext cx="534377" cy="259045"/>
    <xdr:sp macro="" textlink="">
      <xdr:nvSpPr>
        <xdr:cNvPr id="92" name="テキスト ボックス 91">
          <a:extLst>
            <a:ext uri="{FF2B5EF4-FFF2-40B4-BE49-F238E27FC236}">
              <a16:creationId xmlns="" xmlns:a16="http://schemas.microsoft.com/office/drawing/2014/main" id="{00000000-0008-0000-0700-00005C000000}"/>
            </a:ext>
          </a:extLst>
        </xdr:cNvPr>
        <xdr:cNvSpPr txBox="1"/>
      </xdr:nvSpPr>
      <xdr:spPr>
        <a:xfrm>
          <a:off x="863111" y="62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43875</xdr:rowOff>
    </xdr:from>
    <xdr:to>
      <xdr:col>24</xdr:col>
      <xdr:colOff>63500</xdr:colOff>
      <xdr:row>58</xdr:row>
      <xdr:rowOff>87547</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9987975"/>
          <a:ext cx="838200" cy="4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51826</xdr:rowOff>
    </xdr:from>
    <xdr:to>
      <xdr:col>19</xdr:col>
      <xdr:colOff>177800</xdr:colOff>
      <xdr:row>58</xdr:row>
      <xdr:rowOff>87547</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9995926"/>
          <a:ext cx="889000" cy="3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51826</xdr:rowOff>
    </xdr:from>
    <xdr:to>
      <xdr:col>15</xdr:col>
      <xdr:colOff>50800</xdr:colOff>
      <xdr:row>58</xdr:row>
      <xdr:rowOff>128575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995926"/>
          <a:ext cx="889000" cy="7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25147</xdr:rowOff>
    </xdr:from>
    <xdr:to>
      <xdr:col>10</xdr:col>
      <xdr:colOff>114300</xdr:colOff>
      <xdr:row>58</xdr:row>
      <xdr:rowOff>128575</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9969247"/>
          <a:ext cx="889000" cy="1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164525</xdr:rowOff>
    </xdr:from>
    <xdr:to>
      <xdr:col>24</xdr:col>
      <xdr:colOff>114300</xdr:colOff>
      <xdr:row>58</xdr:row>
      <xdr:rowOff>94675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4584700" y="99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142952</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9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36747</xdr:rowOff>
    </xdr:from>
    <xdr:to>
      <xdr:col>20</xdr:col>
      <xdr:colOff>38100</xdr:colOff>
      <xdr:row>58</xdr:row>
      <xdr:rowOff>138347</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3746500" y="99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129474</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5" y="1007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1026</xdr:rowOff>
    </xdr:from>
    <xdr:to>
      <xdr:col>15</xdr:col>
      <xdr:colOff>101600</xdr:colOff>
      <xdr:row>58</xdr:row>
      <xdr:rowOff>102626</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2857500" y="99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93753</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08795" y="1003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77775</xdr:rowOff>
    </xdr:from>
    <xdr:to>
      <xdr:col>10</xdr:col>
      <xdr:colOff>165100</xdr:colOff>
      <xdr:row>59</xdr:row>
      <xdr:rowOff>7925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9685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170502</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19795" y="1011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145797</xdr:rowOff>
    </xdr:from>
    <xdr:to>
      <xdr:col>6</xdr:col>
      <xdr:colOff>38100</xdr:colOff>
      <xdr:row>58</xdr:row>
      <xdr:rowOff>75947</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079500" y="99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92474</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5" y="969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7769</xdr:rowOff>
    </xdr:from>
    <xdr:to>
      <xdr:col>24</xdr:col>
      <xdr:colOff>63500</xdr:colOff>
      <xdr:row>78</xdr:row>
      <xdr:rowOff>49789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3380869"/>
          <a:ext cx="838200" cy="4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131792</xdr:rowOff>
    </xdr:from>
    <xdr:to>
      <xdr:col>19</xdr:col>
      <xdr:colOff>177800</xdr:colOff>
      <xdr:row>78</xdr:row>
      <xdr:rowOff>7769</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908300" y="13333442"/>
          <a:ext cx="889000" cy="4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131792</xdr:rowOff>
    </xdr:from>
    <xdr:to>
      <xdr:col>15</xdr:col>
      <xdr:colOff>50800</xdr:colOff>
      <xdr:row>78</xdr:row>
      <xdr:rowOff>91058</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019300" y="13333442"/>
          <a:ext cx="889000" cy="1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91058</xdr:rowOff>
    </xdr:from>
    <xdr:to>
      <xdr:col>10</xdr:col>
      <xdr:colOff>114300</xdr:colOff>
      <xdr:row>78</xdr:row>
      <xdr:rowOff>115657</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464158"/>
          <a:ext cx="889000" cy="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170439</xdr:rowOff>
    </xdr:from>
    <xdr:to>
      <xdr:col>24</xdr:col>
      <xdr:colOff>114300</xdr:colOff>
      <xdr:row>78</xdr:row>
      <xdr:rowOff>100589</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3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148866</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35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128419</xdr:rowOff>
    </xdr:from>
    <xdr:to>
      <xdr:col>20</xdr:col>
      <xdr:colOff>38100</xdr:colOff>
      <xdr:row>78</xdr:row>
      <xdr:rowOff>58569</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3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75096</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10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80992</xdr:rowOff>
    </xdr:from>
    <xdr:to>
      <xdr:col>15</xdr:col>
      <xdr:colOff>101600</xdr:colOff>
      <xdr:row>78</xdr:row>
      <xdr:rowOff>11142</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2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27669</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0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40258</xdr:rowOff>
    </xdr:from>
    <xdr:to>
      <xdr:col>10</xdr:col>
      <xdr:colOff>165100</xdr:colOff>
      <xdr:row>78</xdr:row>
      <xdr:rowOff>141858</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4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132985</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5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64857</xdr:rowOff>
    </xdr:from>
    <xdr:to>
      <xdr:col>6</xdr:col>
      <xdr:colOff>38100</xdr:colOff>
      <xdr:row>78</xdr:row>
      <xdr:rowOff>166457</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4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157584</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5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113433</xdr:rowOff>
    </xdr:from>
    <xdr:to>
      <xdr:col>24</xdr:col>
      <xdr:colOff>63500</xdr:colOff>
      <xdr:row>98</xdr:row>
      <xdr:rowOff>121298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915533"/>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121298</xdr:rowOff>
    </xdr:from>
    <xdr:to>
      <xdr:col>19</xdr:col>
      <xdr:colOff>177800</xdr:colOff>
      <xdr:row>98</xdr:row>
      <xdr:rowOff>132697</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923398"/>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132697</xdr:rowOff>
    </xdr:from>
    <xdr:to>
      <xdr:col>15</xdr:col>
      <xdr:colOff>50800</xdr:colOff>
      <xdr:row>98</xdr:row>
      <xdr:rowOff>139500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934797"/>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139500</xdr:rowOff>
    </xdr:from>
    <xdr:to>
      <xdr:col>10</xdr:col>
      <xdr:colOff>114300</xdr:colOff>
      <xdr:row>98</xdr:row>
      <xdr:rowOff>142371</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1130300" y="16941600"/>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62633</xdr:rowOff>
    </xdr:from>
    <xdr:to>
      <xdr:col>24</xdr:col>
      <xdr:colOff>114300</xdr:colOff>
      <xdr:row>98</xdr:row>
      <xdr:rowOff>164233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149010</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7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70498</xdr:rowOff>
    </xdr:from>
    <xdr:to>
      <xdr:col>20</xdr:col>
      <xdr:colOff>38100</xdr:colOff>
      <xdr:row>99</xdr:row>
      <xdr:rowOff>648</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163225</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81897</xdr:rowOff>
    </xdr:from>
    <xdr:to>
      <xdr:col>15</xdr:col>
      <xdr:colOff>101600</xdr:colOff>
      <xdr:row>99</xdr:row>
      <xdr:rowOff>12047</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8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3174</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9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88700</xdr:rowOff>
    </xdr:from>
    <xdr:to>
      <xdr:col>10</xdr:col>
      <xdr:colOff>165100</xdr:colOff>
      <xdr:row>99</xdr:row>
      <xdr:rowOff>18850</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8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9977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91571</xdr:rowOff>
    </xdr:from>
    <xdr:to>
      <xdr:col>6</xdr:col>
      <xdr:colOff>38100</xdr:colOff>
      <xdr:row>99</xdr:row>
      <xdr:rowOff>21721</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8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12848</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9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41440</xdr:rowOff>
    </xdr:from>
    <xdr:to>
      <xdr:col>55</xdr:col>
      <xdr:colOff>0</xdr:colOff>
      <xdr:row>39</xdr:row>
      <xdr:rowOff>41459</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639300" y="672799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41440</xdr:rowOff>
    </xdr:from>
    <xdr:to>
      <xdr:col>50</xdr:col>
      <xdr:colOff>114300</xdr:colOff>
      <xdr:row>39</xdr:row>
      <xdr:rowOff>41554</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8750300" y="67279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41554</xdr:rowOff>
    </xdr:from>
    <xdr:to>
      <xdr:col>45</xdr:col>
      <xdr:colOff>177800</xdr:colOff>
      <xdr:row>39</xdr:row>
      <xdr:rowOff>41669</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7861300" y="67281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41669</xdr:rowOff>
    </xdr:from>
    <xdr:to>
      <xdr:col>41</xdr:col>
      <xdr:colOff>50800</xdr:colOff>
      <xdr:row>39</xdr:row>
      <xdr:rowOff>41783</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6972300" y="672821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162109</xdr:rowOff>
    </xdr:from>
    <xdr:to>
      <xdr:col>55</xdr:col>
      <xdr:colOff>50800</xdr:colOff>
      <xdr:row>39</xdr:row>
      <xdr:rowOff>92259</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6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378565"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61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162090</xdr:rowOff>
    </xdr:from>
    <xdr:to>
      <xdr:col>50</xdr:col>
      <xdr:colOff>165100</xdr:colOff>
      <xdr:row>39</xdr:row>
      <xdr:rowOff>92240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83367</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50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162204</xdr:rowOff>
    </xdr:from>
    <xdr:to>
      <xdr:col>46</xdr:col>
      <xdr:colOff>38100</xdr:colOff>
      <xdr:row>39</xdr:row>
      <xdr:rowOff>92354</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83481</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61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162319</xdr:rowOff>
    </xdr:from>
    <xdr:to>
      <xdr:col>41</xdr:col>
      <xdr:colOff>101600</xdr:colOff>
      <xdr:row>39</xdr:row>
      <xdr:rowOff>92469</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83596</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2017" y="677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83710</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83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100354</xdr:rowOff>
    </xdr:from>
    <xdr:to>
      <xdr:col>55</xdr:col>
      <xdr:colOff>0</xdr:colOff>
      <xdr:row>57</xdr:row>
      <xdr:rowOff>125923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9639300" y="9873004"/>
          <a:ext cx="8382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112325</xdr:rowOff>
    </xdr:from>
    <xdr:to>
      <xdr:col>50</xdr:col>
      <xdr:colOff>114300</xdr:colOff>
      <xdr:row>57</xdr:row>
      <xdr:rowOff>125923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8750300" y="9884975"/>
          <a:ext cx="8890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70921</xdr:rowOff>
    </xdr:from>
    <xdr:to>
      <xdr:col>45</xdr:col>
      <xdr:colOff>177800</xdr:colOff>
      <xdr:row>57</xdr:row>
      <xdr:rowOff>112325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7861300" y="9843571"/>
          <a:ext cx="889000" cy="4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70921</xdr:rowOff>
    </xdr:from>
    <xdr:to>
      <xdr:col>41</xdr:col>
      <xdr:colOff>50800</xdr:colOff>
      <xdr:row>57</xdr:row>
      <xdr:rowOff>165637</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6972300" y="9843571"/>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49554</xdr:rowOff>
    </xdr:from>
    <xdr:to>
      <xdr:col>55</xdr:col>
      <xdr:colOff>50800</xdr:colOff>
      <xdr:row>57</xdr:row>
      <xdr:rowOff>151154</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8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27981</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8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75123</xdr:rowOff>
    </xdr:from>
    <xdr:to>
      <xdr:col>50</xdr:col>
      <xdr:colOff>165100</xdr:colOff>
      <xdr:row>58</xdr:row>
      <xdr:rowOff>5273</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8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167850</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994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61525</xdr:rowOff>
    </xdr:from>
    <xdr:to>
      <xdr:col>46</xdr:col>
      <xdr:colOff>38100</xdr:colOff>
      <xdr:row>57</xdr:row>
      <xdr:rowOff>163125</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8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154252</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83111" y="99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20121</xdr:rowOff>
    </xdr:from>
    <xdr:to>
      <xdr:col>41</xdr:col>
      <xdr:colOff>101600</xdr:colOff>
      <xdr:row>57</xdr:row>
      <xdr:rowOff>121721</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7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112848</xdr:rowOff>
    </xdr:from>
    <xdr:ext cx="59901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561795" y="98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114837</xdr:rowOff>
    </xdr:from>
    <xdr:to>
      <xdr:col>36</xdr:col>
      <xdr:colOff>165100</xdr:colOff>
      <xdr:row>58</xdr:row>
      <xdr:rowOff>44987</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8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36114</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05111" y="99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40118</xdr:rowOff>
    </xdr:from>
    <xdr:to>
      <xdr:col>55</xdr:col>
      <xdr:colOff>0</xdr:colOff>
      <xdr:row>79</xdr:row>
      <xdr:rowOff>42111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9639300" y="13584668"/>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40346</xdr:rowOff>
    </xdr:from>
    <xdr:to>
      <xdr:col>50</xdr:col>
      <xdr:colOff>114300</xdr:colOff>
      <xdr:row>79</xdr:row>
      <xdr:rowOff>42111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8750300" y="13584896"/>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39798</xdr:rowOff>
    </xdr:from>
    <xdr:to>
      <xdr:col>45</xdr:col>
      <xdr:colOff>177800</xdr:colOff>
      <xdr:row>79</xdr:row>
      <xdr:rowOff>40346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7861300" y="1358434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39798</xdr:rowOff>
    </xdr:from>
    <xdr:to>
      <xdr:col>41</xdr:col>
      <xdr:colOff>50800</xdr:colOff>
      <xdr:row>79</xdr:row>
      <xdr:rowOff>41901</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6972300" y="135843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160768</xdr:rowOff>
    </xdr:from>
    <xdr:to>
      <xdr:col>55</xdr:col>
      <xdr:colOff>50800</xdr:colOff>
      <xdr:row>79</xdr:row>
      <xdr:rowOff>90918</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10426700" y="135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75695</xdr:rowOff>
    </xdr:from>
    <xdr:ext cx="469744" cy="259045"/>
    <xdr:sp macro="" textlink="">
      <xdr:nvSpPr>
        <xdr:cNvPr id="423" name="商工費該当値テキスト">
          <a:extLst>
            <a:ext uri="{FF2B5EF4-FFF2-40B4-BE49-F238E27FC236}">
              <a16:creationId xmlns="" xmlns:a16="http://schemas.microsoft.com/office/drawing/2014/main" id="{00000000-0008-0000-0700-0000A7010000}"/>
            </a:ext>
          </a:extLst>
        </xdr:cNvPr>
        <xdr:cNvSpPr txBox="1"/>
      </xdr:nvSpPr>
      <xdr:spPr>
        <a:xfrm>
          <a:off x="10528300" y="134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162761</xdr:rowOff>
    </xdr:from>
    <xdr:to>
      <xdr:col>50</xdr:col>
      <xdr:colOff>165100</xdr:colOff>
      <xdr:row>79</xdr:row>
      <xdr:rowOff>92911</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9588500" y="135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84038</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04428" y="13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160996</xdr:rowOff>
    </xdr:from>
    <xdr:to>
      <xdr:col>46</xdr:col>
      <xdr:colOff>38100</xdr:colOff>
      <xdr:row>79</xdr:row>
      <xdr:rowOff>91146</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8699500" y="135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82273</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15428" y="1362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160448</xdr:rowOff>
    </xdr:from>
    <xdr:to>
      <xdr:col>41</xdr:col>
      <xdr:colOff>101600</xdr:colOff>
      <xdr:row>79</xdr:row>
      <xdr:rowOff>90598</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7810500" y="135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81725</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26428" y="1362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162551</xdr:rowOff>
    </xdr:from>
    <xdr:to>
      <xdr:col>36</xdr:col>
      <xdr:colOff>165100</xdr:colOff>
      <xdr:row>79</xdr:row>
      <xdr:rowOff>92701</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6921500" y="13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83828</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37428" y="136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109905</xdr:rowOff>
    </xdr:from>
    <xdr:to>
      <xdr:col>55</xdr:col>
      <xdr:colOff>0</xdr:colOff>
      <xdr:row>97</xdr:row>
      <xdr:rowOff>117484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9639300" y="16740555"/>
          <a:ext cx="8382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109905</xdr:rowOff>
    </xdr:from>
    <xdr:to>
      <xdr:col>50</xdr:col>
      <xdr:colOff>114300</xdr:colOff>
      <xdr:row>97</xdr:row>
      <xdr:rowOff>117154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8750300" y="16740555"/>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93300</xdr:rowOff>
    </xdr:from>
    <xdr:to>
      <xdr:col>45</xdr:col>
      <xdr:colOff>177800</xdr:colOff>
      <xdr:row>97</xdr:row>
      <xdr:rowOff>117154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7861300" y="16723950"/>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93300</xdr:rowOff>
    </xdr:from>
    <xdr:to>
      <xdr:col>41</xdr:col>
      <xdr:colOff>50800</xdr:colOff>
      <xdr:row>97</xdr:row>
      <xdr:rowOff>112765</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6972300" y="16723950"/>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66684</xdr:rowOff>
    </xdr:from>
    <xdr:to>
      <xdr:col>55</xdr:col>
      <xdr:colOff>50800</xdr:colOff>
      <xdr:row>97</xdr:row>
      <xdr:rowOff>168284</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10426700" y="166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59105</xdr:rowOff>
    </xdr:from>
    <xdr:to>
      <xdr:col>50</xdr:col>
      <xdr:colOff>165100</xdr:colOff>
      <xdr:row>97</xdr:row>
      <xdr:rowOff>160705</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9588500" y="16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151832</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39795" y="1678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66354</xdr:rowOff>
    </xdr:from>
    <xdr:to>
      <xdr:col>46</xdr:col>
      <xdr:colOff>38100</xdr:colOff>
      <xdr:row>97</xdr:row>
      <xdr:rowOff>167954</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8699500" y="166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159081</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450795" y="167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42500</xdr:rowOff>
    </xdr:from>
    <xdr:to>
      <xdr:col>41</xdr:col>
      <xdr:colOff>101600</xdr:colOff>
      <xdr:row>97</xdr:row>
      <xdr:rowOff>144100</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7810500" y="166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160627</xdr:rowOff>
    </xdr:from>
    <xdr:ext cx="59901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561795" y="1644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61965</xdr:rowOff>
    </xdr:from>
    <xdr:to>
      <xdr:col>36</xdr:col>
      <xdr:colOff>165100</xdr:colOff>
      <xdr:row>97</xdr:row>
      <xdr:rowOff>163565</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6921500" y="166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154692</xdr:rowOff>
    </xdr:from>
    <xdr:ext cx="59901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672795" y="1678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146522</xdr:rowOff>
    </xdr:from>
    <xdr:to>
      <xdr:col>85</xdr:col>
      <xdr:colOff>127000</xdr:colOff>
      <xdr:row>38</xdr:row>
      <xdr:rowOff>162312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5481300" y="666162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162312</xdr:rowOff>
    </xdr:from>
    <xdr:to>
      <xdr:col>81</xdr:col>
      <xdr:colOff>50800</xdr:colOff>
      <xdr:row>39</xdr:row>
      <xdr:rowOff>15978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4592300" y="6677412"/>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164457</xdr:rowOff>
    </xdr:from>
    <xdr:to>
      <xdr:col>76</xdr:col>
      <xdr:colOff>114300</xdr:colOff>
      <xdr:row>39</xdr:row>
      <xdr:rowOff>15978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3703300" y="6679557"/>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164457</xdr:rowOff>
    </xdr:from>
    <xdr:to>
      <xdr:col>71</xdr:col>
      <xdr:colOff>177800</xdr:colOff>
      <xdr:row>38</xdr:row>
      <xdr:rowOff>164771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2814300" y="6679557"/>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95722</xdr:rowOff>
    </xdr:from>
    <xdr:to>
      <xdr:col>85</xdr:col>
      <xdr:colOff>177800</xdr:colOff>
      <xdr:row>39</xdr:row>
      <xdr:rowOff>25872</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6268700" y="66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10649</xdr:rowOff>
    </xdr:from>
    <xdr:ext cx="534377" cy="259045"/>
    <xdr:sp macro="" textlink="">
      <xdr:nvSpPr>
        <xdr:cNvPr id="535" name="消防費該当値テキスト">
          <a:extLst>
            <a:ext uri="{FF2B5EF4-FFF2-40B4-BE49-F238E27FC236}">
              <a16:creationId xmlns="" xmlns:a16="http://schemas.microsoft.com/office/drawing/2014/main" id="{00000000-0008-0000-0700-000017020000}"/>
            </a:ext>
          </a:extLst>
        </xdr:cNvPr>
        <xdr:cNvSpPr txBox="1"/>
      </xdr:nvSpPr>
      <xdr:spPr>
        <a:xfrm>
          <a:off x="16370300" y="65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111512</xdr:rowOff>
    </xdr:from>
    <xdr:to>
      <xdr:col>81</xdr:col>
      <xdr:colOff>101600</xdr:colOff>
      <xdr:row>39</xdr:row>
      <xdr:rowOff>41662</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5430500" y="66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32789</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14111" y="67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136628</xdr:rowOff>
    </xdr:from>
    <xdr:to>
      <xdr:col>76</xdr:col>
      <xdr:colOff>165100</xdr:colOff>
      <xdr:row>39</xdr:row>
      <xdr:rowOff>66778</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4541500" y="6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57905</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325111" y="67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113657</xdr:rowOff>
    </xdr:from>
    <xdr:to>
      <xdr:col>72</xdr:col>
      <xdr:colOff>38100</xdr:colOff>
      <xdr:row>39</xdr:row>
      <xdr:rowOff>43807</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3652500" y="66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34934</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67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113971</xdr:rowOff>
    </xdr:from>
    <xdr:to>
      <xdr:col>67</xdr:col>
      <xdr:colOff>101600</xdr:colOff>
      <xdr:row>39</xdr:row>
      <xdr:rowOff>44121</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2763500" y="66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35248</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67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33110</xdr:rowOff>
    </xdr:from>
    <xdr:to>
      <xdr:col>85</xdr:col>
      <xdr:colOff>127000</xdr:colOff>
      <xdr:row>58</xdr:row>
      <xdr:rowOff>118306</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977210"/>
          <a:ext cx="838200" cy="8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118306</xdr:rowOff>
    </xdr:from>
    <xdr:to>
      <xdr:col>81</xdr:col>
      <xdr:colOff>50800</xdr:colOff>
      <xdr:row>58</xdr:row>
      <xdr:rowOff>167881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4592300" y="10062406"/>
          <a:ext cx="8890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167881</xdr:rowOff>
    </xdr:from>
    <xdr:to>
      <xdr:col>76</xdr:col>
      <xdr:colOff>114300</xdr:colOff>
      <xdr:row>59</xdr:row>
      <xdr:rowOff>12326</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10111981"/>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12326</xdr:rowOff>
    </xdr:from>
    <xdr:to>
      <xdr:col>71</xdr:col>
      <xdr:colOff>177800</xdr:colOff>
      <xdr:row>59</xdr:row>
      <xdr:rowOff>14099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814300" y="10127876"/>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153760</xdr:rowOff>
    </xdr:from>
    <xdr:to>
      <xdr:col>85</xdr:col>
      <xdr:colOff>177800</xdr:colOff>
      <xdr:row>58</xdr:row>
      <xdr:rowOff>83910</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9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132187</xdr:rowOff>
    </xdr:from>
    <xdr:ext cx="599010"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90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67506</xdr:rowOff>
    </xdr:from>
    <xdr:to>
      <xdr:col>81</xdr:col>
      <xdr:colOff>101600</xdr:colOff>
      <xdr:row>58</xdr:row>
      <xdr:rowOff>169106</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100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160233</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101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117081</xdr:rowOff>
    </xdr:from>
    <xdr:to>
      <xdr:col>76</xdr:col>
      <xdr:colOff>165100</xdr:colOff>
      <xdr:row>59</xdr:row>
      <xdr:rowOff>47231</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100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38358</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101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132976</xdr:rowOff>
    </xdr:from>
    <xdr:to>
      <xdr:col>72</xdr:col>
      <xdr:colOff>38100</xdr:colOff>
      <xdr:row>59</xdr:row>
      <xdr:rowOff>63126</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100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54253</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10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134749</xdr:rowOff>
    </xdr:from>
    <xdr:to>
      <xdr:col>67</xdr:col>
      <xdr:colOff>101600</xdr:colOff>
      <xdr:row>59</xdr:row>
      <xdr:rowOff>64899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100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56026</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101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104437</xdr:rowOff>
    </xdr:from>
    <xdr:to>
      <xdr:col>85</xdr:col>
      <xdr:colOff>127000</xdr:colOff>
      <xdr:row>79</xdr:row>
      <xdr:rowOff>18025</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5481300" y="13477537"/>
          <a:ext cx="838200" cy="8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104437</xdr:rowOff>
    </xdr:from>
    <xdr:to>
      <xdr:col>81</xdr:col>
      <xdr:colOff>50800</xdr:colOff>
      <xdr:row>79</xdr:row>
      <xdr:rowOff>28336</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4592300" y="13477537"/>
          <a:ext cx="889000" cy="9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130253</xdr:rowOff>
    </xdr:from>
    <xdr:to>
      <xdr:col>76</xdr:col>
      <xdr:colOff>114300</xdr:colOff>
      <xdr:row>79</xdr:row>
      <xdr:rowOff>28336</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3703300" y="13503353"/>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55893</xdr:rowOff>
    </xdr:from>
    <xdr:to>
      <xdr:col>71</xdr:col>
      <xdr:colOff>177800</xdr:colOff>
      <xdr:row>78</xdr:row>
      <xdr:rowOff>130253</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2814300" y="13428993"/>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138675</xdr:rowOff>
    </xdr:from>
    <xdr:to>
      <xdr:col>85</xdr:col>
      <xdr:colOff>177800</xdr:colOff>
      <xdr:row>79</xdr:row>
      <xdr:rowOff>68825</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6268700" y="135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98052</xdr:rowOff>
    </xdr:from>
    <xdr:ext cx="534377" cy="259045"/>
    <xdr:sp macro="" textlink="">
      <xdr:nvSpPr>
        <xdr:cNvPr id="653" name="災害復旧費該当値テキスト">
          <a:extLst>
            <a:ext uri="{FF2B5EF4-FFF2-40B4-BE49-F238E27FC236}">
              <a16:creationId xmlns="" xmlns:a16="http://schemas.microsoft.com/office/drawing/2014/main" id="{00000000-0008-0000-0700-00008D020000}"/>
            </a:ext>
          </a:extLst>
        </xdr:cNvPr>
        <xdr:cNvSpPr txBox="1"/>
      </xdr:nvSpPr>
      <xdr:spPr>
        <a:xfrm>
          <a:off x="16370300" y="1329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53637</xdr:rowOff>
    </xdr:from>
    <xdr:to>
      <xdr:col>81</xdr:col>
      <xdr:colOff>101600</xdr:colOff>
      <xdr:row>78</xdr:row>
      <xdr:rowOff>155237</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5430500" y="13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314</xdr:rowOff>
    </xdr:from>
    <xdr:ext cx="534377"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14111" y="132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148986</xdr:rowOff>
    </xdr:from>
    <xdr:to>
      <xdr:col>76</xdr:col>
      <xdr:colOff>165100</xdr:colOff>
      <xdr:row>79</xdr:row>
      <xdr:rowOff>79136</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4541500" y="13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70263</xdr:rowOff>
    </xdr:from>
    <xdr:ext cx="534377"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325111" y="136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79453</xdr:rowOff>
    </xdr:from>
    <xdr:to>
      <xdr:col>72</xdr:col>
      <xdr:colOff>38100</xdr:colOff>
      <xdr:row>79</xdr:row>
      <xdr:rowOff>9603</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3652500" y="13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26130</xdr:rowOff>
    </xdr:from>
    <xdr:ext cx="534377"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436111" y="13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5093</xdr:rowOff>
    </xdr:from>
    <xdr:to>
      <xdr:col>67</xdr:col>
      <xdr:colOff>101600</xdr:colOff>
      <xdr:row>78</xdr:row>
      <xdr:rowOff>106693</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2763500" y="133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123220</xdr:rowOff>
    </xdr:from>
    <xdr:ext cx="534377"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547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100893</xdr:rowOff>
    </xdr:from>
    <xdr:to>
      <xdr:col>85</xdr:col>
      <xdr:colOff>127000</xdr:colOff>
      <xdr:row>98</xdr:row>
      <xdr:rowOff>124103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5481300" y="16902993"/>
          <a:ext cx="8382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100893</xdr:rowOff>
    </xdr:from>
    <xdr:to>
      <xdr:col>81</xdr:col>
      <xdr:colOff>50800</xdr:colOff>
      <xdr:row>98</xdr:row>
      <xdr:rowOff>153420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4592300" y="16902993"/>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153420</xdr:rowOff>
    </xdr:from>
    <xdr:to>
      <xdr:col>76</xdr:col>
      <xdr:colOff>114300</xdr:colOff>
      <xdr:row>98</xdr:row>
      <xdr:rowOff>161776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3703300" y="16955520"/>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154071</xdr:rowOff>
    </xdr:from>
    <xdr:to>
      <xdr:col>71</xdr:col>
      <xdr:colOff>177800</xdr:colOff>
      <xdr:row>98</xdr:row>
      <xdr:rowOff>161776</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2814300" y="16956171"/>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73303</xdr:rowOff>
    </xdr:from>
    <xdr:to>
      <xdr:col>85</xdr:col>
      <xdr:colOff>177800</xdr:colOff>
      <xdr:row>99</xdr:row>
      <xdr:rowOff>3453</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6268700" y="16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18590</xdr:rowOff>
    </xdr:from>
    <xdr:ext cx="599010"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82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50093</xdr:rowOff>
    </xdr:from>
    <xdr:to>
      <xdr:col>81</xdr:col>
      <xdr:colOff>101600</xdr:colOff>
      <xdr:row>98</xdr:row>
      <xdr:rowOff>151693</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5430500" y="168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168220</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181795" y="166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102620</xdr:rowOff>
    </xdr:from>
    <xdr:to>
      <xdr:col>76</xdr:col>
      <xdr:colOff>165100</xdr:colOff>
      <xdr:row>99</xdr:row>
      <xdr:rowOff>32770</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4541500" y="169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23897</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9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110976</xdr:rowOff>
    </xdr:from>
    <xdr:to>
      <xdr:col>72</xdr:col>
      <xdr:colOff>38100</xdr:colOff>
      <xdr:row>99</xdr:row>
      <xdr:rowOff>41126</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3652500" y="169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32253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70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103271</xdr:rowOff>
    </xdr:from>
    <xdr:to>
      <xdr:col>67</xdr:col>
      <xdr:colOff>101600</xdr:colOff>
      <xdr:row>99</xdr:row>
      <xdr:rowOff>33421</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2763500" y="169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24548</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9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145,278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状況であるが上昇している。これは学校建設事業のための普通建設事業費や学校の電算機器更新による物件費の増加によるものである。その他の項目については、類似団体平均と比較して同等もしく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財政調整基金残高は、積み増し（利息の増加のみ）、取崩しは行っていないが、標準財政規模の増減に伴い比率も増減している。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実質単年度収支は、過去から繰上償還を実施しているため、例年高くなっているが、令和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年度については、繰上償還額が低いため、例年よりも低くなっている。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赤字額要因は、住宅新築資金等貸付事業特別会計の貸付金元利収入の滞納繰越分であるが、これは年々減少しており、今後も継続して徴収を行い、赤字からの早期脱却を図る。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黒字額に関しては、住宅新築資金等貸付事業特別会計の赤字額を上回っており、全体として黒字とすることができている。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4015764</v>
      </c>
      <c r="BO4" s="371"/>
      <c r="BP4" s="371"/>
      <c r="BQ4" s="371"/>
      <c r="BR4" s="371"/>
      <c r="BS4" s="371"/>
      <c r="BT4" s="371"/>
      <c r="BU4" s="372"/>
      <c r="BV4" s="370">
        <v>3717418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2.5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3920129</v>
      </c>
      <c r="BO5" s="408"/>
      <c r="BP5" s="408"/>
      <c r="BQ5" s="408"/>
      <c r="BR5" s="408"/>
      <c r="BS5" s="408"/>
      <c r="BT5" s="408"/>
      <c r="BU5" s="409"/>
      <c r="BV5" s="407">
        <v>3673536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82.7</v>
      </c>
      <c r="CU5" s="405"/>
      <c r="CV5" s="405"/>
      <c r="CW5" s="405"/>
      <c r="CX5" s="405"/>
      <c r="CY5" s="405"/>
      <c r="CZ5" s="405"/>
      <c r="DA5" s="406"/>
      <c r="DB5" s="404">
        <v>77.8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95635</v>
      </c>
      <c r="BO6" s="408"/>
      <c r="BP6" s="408"/>
      <c r="BQ6" s="408"/>
      <c r="BR6" s="408"/>
      <c r="BS6" s="408"/>
      <c r="BT6" s="408"/>
      <c r="BU6" s="409"/>
      <c r="BV6" s="407">
        <v>43882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83.4</v>
      </c>
      <c r="CU6" s="445"/>
      <c r="CV6" s="445"/>
      <c r="CW6" s="445"/>
      <c r="CX6" s="445"/>
      <c r="CY6" s="445"/>
      <c r="CZ6" s="445"/>
      <c r="DA6" s="446"/>
      <c r="DB6" s="444">
        <v>80.3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10186</v>
      </c>
      <c r="BO7" s="408"/>
      <c r="BP7" s="408"/>
      <c r="BQ7" s="408"/>
      <c r="BR7" s="408"/>
      <c r="BS7" s="408"/>
      <c r="BT7" s="408"/>
      <c r="BU7" s="409"/>
      <c r="BV7" s="407">
        <v>3257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1582683</v>
      </c>
      <c r="CU7" s="408"/>
      <c r="CV7" s="408"/>
      <c r="CW7" s="408"/>
      <c r="CX7" s="408"/>
      <c r="CY7" s="408"/>
      <c r="CZ7" s="408"/>
      <c r="DA7" s="409"/>
      <c r="DB7" s="407">
        <v>1652923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85449</v>
      </c>
      <c r="BO8" s="408"/>
      <c r="BP8" s="408"/>
      <c r="BQ8" s="408"/>
      <c r="BR8" s="408"/>
      <c r="BS8" s="408"/>
      <c r="BT8" s="408"/>
      <c r="BU8" s="409"/>
      <c r="BV8" s="407">
        <v>40625</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2774</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44824</v>
      </c>
      <c r="BO9" s="408"/>
      <c r="BP9" s="408"/>
      <c r="BQ9" s="408"/>
      <c r="BR9" s="408"/>
      <c r="BS9" s="408"/>
      <c r="BT9" s="408"/>
      <c r="BU9" s="409"/>
      <c r="BV9" s="407">
        <v>2486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v>
      </c>
      <c r="CU9" s="405"/>
      <c r="CV9" s="405"/>
      <c r="CW9" s="405"/>
      <c r="CX9" s="405"/>
      <c r="CY9" s="405"/>
      <c r="CZ9" s="405"/>
      <c r="DA9" s="406"/>
      <c r="DB9" s="404">
        <v>17.5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3022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634</v>
      </c>
      <c r="BO10" s="408"/>
      <c r="BP10" s="408"/>
      <c r="BQ10" s="408"/>
      <c r="BR10" s="408"/>
      <c r="BS10" s="408"/>
      <c r="BT10" s="408"/>
      <c r="BU10" s="409"/>
      <c r="BV10" s="407">
        <v>17176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167793</v>
      </c>
      <c r="BO11" s="408"/>
      <c r="BP11" s="408"/>
      <c r="BQ11" s="408"/>
      <c r="BR11" s="408"/>
      <c r="BS11" s="408"/>
      <c r="BT11" s="408"/>
      <c r="BU11" s="409"/>
      <c r="BV11" s="407">
        <v>240615</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2953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3608</v>
      </c>
      <c r="BO12" s="408"/>
      <c r="BP12" s="408"/>
      <c r="BQ12" s="408"/>
      <c r="BR12" s="408"/>
      <c r="BS12" s="408"/>
      <c r="BT12" s="408"/>
      <c r="BU12" s="409"/>
      <c r="BV12" s="407">
        <v>16196</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2949</v>
      </c>
      <c r="S13" s="492"/>
      <c r="T13" s="492"/>
      <c r="U13" s="492"/>
      <c r="V13" s="493"/>
      <c r="W13" s="423" t="s">
        <v>142</v>
      </c>
      <c r="X13" s="424"/>
      <c r="Y13" s="424"/>
      <c r="Z13" s="424"/>
      <c r="AA13" s="424"/>
      <c r="AB13" s="414"/>
      <c r="AC13" s="458">
        <v>135</v>
      </c>
      <c r="AD13" s="459"/>
      <c r="AE13" s="459"/>
      <c r="AF13" s="459"/>
      <c r="AG13" s="501"/>
      <c r="AH13" s="458">
        <v>174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209643</v>
      </c>
      <c r="BO13" s="408"/>
      <c r="BP13" s="408"/>
      <c r="BQ13" s="408"/>
      <c r="BR13" s="408"/>
      <c r="BS13" s="408"/>
      <c r="BT13" s="408"/>
      <c r="BU13" s="409"/>
      <c r="BV13" s="407">
        <v>244081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-1.3</v>
      </c>
      <c r="CU13" s="405"/>
      <c r="CV13" s="405"/>
      <c r="CW13" s="405"/>
      <c r="CX13" s="405"/>
      <c r="CY13" s="405"/>
      <c r="CZ13" s="405"/>
      <c r="DA13" s="406"/>
      <c r="DB13" s="404">
        <v>-2.5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2992</v>
      </c>
      <c r="S14" s="492"/>
      <c r="T14" s="492"/>
      <c r="U14" s="492"/>
      <c r="V14" s="493"/>
      <c r="W14" s="397"/>
      <c r="X14" s="398"/>
      <c r="Y14" s="398"/>
      <c r="Z14" s="398"/>
      <c r="AA14" s="398"/>
      <c r="AB14" s="387"/>
      <c r="AC14" s="494">
        <v>10.5</v>
      </c>
      <c r="AD14" s="495"/>
      <c r="AE14" s="495"/>
      <c r="AF14" s="495"/>
      <c r="AG14" s="496"/>
      <c r="AH14" s="494">
        <v>13.2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2989</v>
      </c>
      <c r="S15" s="492"/>
      <c r="T15" s="492"/>
      <c r="U15" s="492"/>
      <c r="V15" s="493"/>
      <c r="W15" s="423" t="s">
        <v>150</v>
      </c>
      <c r="X15" s="424"/>
      <c r="Y15" s="424"/>
      <c r="Z15" s="424"/>
      <c r="AA15" s="424"/>
      <c r="AB15" s="414"/>
      <c r="AC15" s="458">
        <v>299</v>
      </c>
      <c r="AD15" s="459"/>
      <c r="AE15" s="459"/>
      <c r="AF15" s="459"/>
      <c r="AG15" s="501"/>
      <c r="AH15" s="458">
        <v>297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233046</v>
      </c>
      <c r="BO15" s="371"/>
      <c r="BP15" s="371"/>
      <c r="BQ15" s="371"/>
      <c r="BR15" s="371"/>
      <c r="BS15" s="371"/>
      <c r="BT15" s="371"/>
      <c r="BU15" s="372"/>
      <c r="BV15" s="370">
        <v>230527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23.3</v>
      </c>
      <c r="AD16" s="495"/>
      <c r="AE16" s="495"/>
      <c r="AF16" s="495"/>
      <c r="AG16" s="496"/>
      <c r="AH16" s="494">
        <v>22.6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1519879</v>
      </c>
      <c r="BO16" s="408"/>
      <c r="BP16" s="408"/>
      <c r="BQ16" s="408"/>
      <c r="BR16" s="408"/>
      <c r="BS16" s="408"/>
      <c r="BT16" s="408"/>
      <c r="BU16" s="409"/>
      <c r="BV16" s="407">
        <v>1552188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849</v>
      </c>
      <c r="AD17" s="459"/>
      <c r="AE17" s="459"/>
      <c r="AF17" s="459"/>
      <c r="AG17" s="501"/>
      <c r="AH17" s="458">
        <v>845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282824</v>
      </c>
      <c r="BO17" s="408"/>
      <c r="BP17" s="408"/>
      <c r="BQ17" s="408"/>
      <c r="BR17" s="408"/>
      <c r="BS17" s="408"/>
      <c r="BT17" s="408"/>
      <c r="BU17" s="409"/>
      <c r="BV17" s="407">
        <v>279956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31.98</v>
      </c>
      <c r="M18" s="531"/>
      <c r="N18" s="531"/>
      <c r="O18" s="531"/>
      <c r="P18" s="531"/>
      <c r="Q18" s="531"/>
      <c r="R18" s="532"/>
      <c r="S18" s="532"/>
      <c r="T18" s="532"/>
      <c r="U18" s="532"/>
      <c r="V18" s="533"/>
      <c r="W18" s="425"/>
      <c r="X18" s="426"/>
      <c r="Y18" s="426"/>
      <c r="Z18" s="426"/>
      <c r="AA18" s="426"/>
      <c r="AB18" s="417"/>
      <c r="AC18" s="534">
        <v>66.2</v>
      </c>
      <c r="AD18" s="535"/>
      <c r="AE18" s="535"/>
      <c r="AF18" s="535"/>
      <c r="AG18" s="536"/>
      <c r="AH18" s="534">
        <v>64.2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1319459</v>
      </c>
      <c r="BO18" s="408"/>
      <c r="BP18" s="408"/>
      <c r="BQ18" s="408"/>
      <c r="BR18" s="408"/>
      <c r="BS18" s="408"/>
      <c r="BT18" s="408"/>
      <c r="BU18" s="409"/>
      <c r="BV18" s="407">
        <v>1298353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87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2790291</v>
      </c>
      <c r="BO19" s="408"/>
      <c r="BP19" s="408"/>
      <c r="BQ19" s="408"/>
      <c r="BR19" s="408"/>
      <c r="BS19" s="408"/>
      <c r="BT19" s="408"/>
      <c r="BU19" s="409"/>
      <c r="BV19" s="407">
        <v>2456741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1072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2800532</v>
      </c>
      <c r="BO22" s="371"/>
      <c r="BP22" s="371"/>
      <c r="BQ22" s="371"/>
      <c r="BR22" s="371"/>
      <c r="BS22" s="371"/>
      <c r="BT22" s="371"/>
      <c r="BU22" s="372"/>
      <c r="BV22" s="370">
        <v>2818264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2463439</v>
      </c>
      <c r="BO23" s="408"/>
      <c r="BP23" s="408"/>
      <c r="BQ23" s="408"/>
      <c r="BR23" s="408"/>
      <c r="BS23" s="408"/>
      <c r="BT23" s="408"/>
      <c r="BU23" s="409"/>
      <c r="BV23" s="407">
        <v>2449500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7700</v>
      </c>
      <c r="R24" s="459"/>
      <c r="S24" s="459"/>
      <c r="T24" s="459"/>
      <c r="U24" s="459"/>
      <c r="V24" s="501"/>
      <c r="W24" s="553"/>
      <c r="X24" s="554"/>
      <c r="Y24" s="555"/>
      <c r="Z24" s="457" t="s">
        <v>174</v>
      </c>
      <c r="AA24" s="437"/>
      <c r="AB24" s="437"/>
      <c r="AC24" s="437"/>
      <c r="AD24" s="437"/>
      <c r="AE24" s="437"/>
      <c r="AF24" s="437"/>
      <c r="AG24" s="438"/>
      <c r="AH24" s="458">
        <v>50</v>
      </c>
      <c r="AI24" s="459"/>
      <c r="AJ24" s="459"/>
      <c r="AK24" s="459"/>
      <c r="AL24" s="501"/>
      <c r="AM24" s="458">
        <v>139800</v>
      </c>
      <c r="AN24" s="459"/>
      <c r="AO24" s="459"/>
      <c r="AP24" s="459"/>
      <c r="AQ24" s="459"/>
      <c r="AR24" s="501"/>
      <c r="AS24" s="458">
        <v>2796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2696252</v>
      </c>
      <c r="BO24" s="408"/>
      <c r="BP24" s="408"/>
      <c r="BQ24" s="408"/>
      <c r="BR24" s="408"/>
      <c r="BS24" s="408"/>
      <c r="BT24" s="408"/>
      <c r="BU24" s="409"/>
      <c r="BV24" s="407">
        <v>2687816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6000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149</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41669</v>
      </c>
      <c r="BO25" s="371"/>
      <c r="BP25" s="371"/>
      <c r="BQ25" s="371"/>
      <c r="BR25" s="371"/>
      <c r="BS25" s="371"/>
      <c r="BT25" s="371"/>
      <c r="BU25" s="372"/>
      <c r="BV25" s="370">
        <v>49159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5500</v>
      </c>
      <c r="R26" s="459"/>
      <c r="S26" s="459"/>
      <c r="T26" s="459"/>
      <c r="U26" s="459"/>
      <c r="V26" s="501"/>
      <c r="W26" s="553"/>
      <c r="X26" s="554"/>
      <c r="Y26" s="555"/>
      <c r="Z26" s="457" t="s">
        <v>180</v>
      </c>
      <c r="AA26" s="559"/>
      <c r="AB26" s="559"/>
      <c r="AC26" s="559"/>
      <c r="AD26" s="559"/>
      <c r="AE26" s="559"/>
      <c r="AF26" s="559"/>
      <c r="AG26" s="560"/>
      <c r="AH26" s="458" t="s">
        <v>140</v>
      </c>
      <c r="AI26" s="459"/>
      <c r="AJ26" s="459"/>
      <c r="AK26" s="459"/>
      <c r="AL26" s="501"/>
      <c r="AM26" s="458" t="s">
        <v>140</v>
      </c>
      <c r="AN26" s="459"/>
      <c r="AO26" s="459"/>
      <c r="AP26" s="459"/>
      <c r="AQ26" s="459"/>
      <c r="AR26" s="501"/>
      <c r="AS26" s="458" t="s">
        <v>140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3050</v>
      </c>
      <c r="R27" s="459"/>
      <c r="S27" s="459"/>
      <c r="T27" s="459"/>
      <c r="U27" s="459"/>
      <c r="V27" s="501"/>
      <c r="W27" s="553"/>
      <c r="X27" s="554"/>
      <c r="Y27" s="555"/>
      <c r="Z27" s="457" t="s">
        <v>183</v>
      </c>
      <c r="AA27" s="437"/>
      <c r="AB27" s="437"/>
      <c r="AC27" s="437"/>
      <c r="AD27" s="437"/>
      <c r="AE27" s="437"/>
      <c r="AF27" s="437"/>
      <c r="AG27" s="438"/>
      <c r="AH27" s="458" t="s">
        <v>140</v>
      </c>
      <c r="AI27" s="459"/>
      <c r="AJ27" s="459"/>
      <c r="AK27" s="459"/>
      <c r="AL27" s="501"/>
      <c r="AM27" s="458" t="s">
        <v>140</v>
      </c>
      <c r="AN27" s="459"/>
      <c r="AO27" s="459"/>
      <c r="AP27" s="459"/>
      <c r="AQ27" s="459"/>
      <c r="AR27" s="501"/>
      <c r="AS27" s="458" t="s">
        <v>149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2600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783397</v>
      </c>
      <c r="BO28" s="371"/>
      <c r="BP28" s="371"/>
      <c r="BQ28" s="371"/>
      <c r="BR28" s="371"/>
      <c r="BS28" s="371"/>
      <c r="BT28" s="371"/>
      <c r="BU28" s="372"/>
      <c r="BV28" s="370">
        <v>786371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8</v>
      </c>
      <c r="M29" s="459"/>
      <c r="N29" s="459"/>
      <c r="O29" s="459"/>
      <c r="P29" s="501"/>
      <c r="Q29" s="458">
        <v>2450</v>
      </c>
      <c r="R29" s="459"/>
      <c r="S29" s="459"/>
      <c r="T29" s="459"/>
      <c r="U29" s="459"/>
      <c r="V29" s="501"/>
      <c r="W29" s="556"/>
      <c r="X29" s="557"/>
      <c r="Y29" s="558"/>
      <c r="Z29" s="457" t="s">
        <v>189</v>
      </c>
      <c r="AA29" s="437"/>
      <c r="AB29" s="437"/>
      <c r="AC29" s="437"/>
      <c r="AD29" s="437"/>
      <c r="AE29" s="437"/>
      <c r="AF29" s="437"/>
      <c r="AG29" s="438"/>
      <c r="AH29" s="458">
        <v>50</v>
      </c>
      <c r="AI29" s="459"/>
      <c r="AJ29" s="459"/>
      <c r="AK29" s="459"/>
      <c r="AL29" s="501"/>
      <c r="AM29" s="458">
        <v>139800</v>
      </c>
      <c r="AN29" s="459"/>
      <c r="AO29" s="459"/>
      <c r="AP29" s="459"/>
      <c r="AQ29" s="459"/>
      <c r="AR29" s="501"/>
      <c r="AS29" s="458">
        <v>2796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1592724</v>
      </c>
      <c r="BO29" s="408"/>
      <c r="BP29" s="408"/>
      <c r="BQ29" s="408"/>
      <c r="BR29" s="408"/>
      <c r="BS29" s="408"/>
      <c r="BT29" s="408"/>
      <c r="BU29" s="409"/>
      <c r="BV29" s="407">
        <v>1738172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94.8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2529011</v>
      </c>
      <c r="BO30" s="527"/>
      <c r="BP30" s="527"/>
      <c r="BQ30" s="527"/>
      <c r="BR30" s="527"/>
      <c r="BS30" s="527"/>
      <c r="BT30" s="527"/>
      <c r="BU30" s="528"/>
      <c r="BV30" s="526">
        <v>2142869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福岡県市町村消防団員等公務災害補償組合（一般会計）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源じいの森</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福岡援市町村職員退職手当組合（一般会計）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福岡県自治会館管理組合（一般会計）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福岡県田川地区消防組合（一般会計）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田川郡東部環境衛生施設組合（一般会計）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田川地区斎場組合（一般会計）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福岡自治振興組合（一般会計）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福岡自治振興組合（公文書館事業特別会計）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福岡県介護保険広域連合（一般会計）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nTKBBvkZZbiipS8Rsv0MsxopIQMc2TNZblyrT+FxlZq67qzWX9SsVjTxcUC2fC8z8MnXNA5o69pU5LhVrGXxg==" saltValue="WtVQ33M49xmAI2U5aL3S3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39370078740157483" right="0.19685039370078741" top="0.39370078740157483" bottom="0.31496062992125984" header="0.51181102362204722" footer="0"/>
  <pageSetup paperSize="9" scale="56"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6" t="s">
        <v>559</v>
      </c>
      <c r="D34" s="1156"/>
      <c r="E34" s="1157"/>
      <c r="F34" s="32" t="s">
        <v>560</v>
      </c>
      <c r="G34" s="33" t="s">
        <v>561</v>
      </c>
      <c r="H34" s="33" t="s">
        <v>562</v>
      </c>
      <c r="I34" s="33" t="s">
        <v>563</v>
      </c>
      <c r="J34" s="34" t="s">
        <v>564</v>
      </c>
      <c r="K34" s="22"/>
      <c r="L34" s="22"/>
      <c r="M34" s="22"/>
      <c r="N34" s="22"/>
      <c r="O34" s="22"/>
      <c r="P34" s="22"/>
    </row>
    <row r="35" spans="1:16" ht="39" customHeight="1" x14ac:dyDescent="0.15">
      <c r="A35" s="22"/>
      <c r="B35" s="35"/>
      <c r="C35" s="1150" t="s">
        <v>565</v>
      </c>
      <c r="D35" s="1151"/>
      <c r="E35" s="1152"/>
      <c r="F35" s="36">
        <v>4.68</v>
      </c>
      <c r="G35" s="37">
        <v>3.78</v>
      </c>
      <c r="H35" s="37">
        <v>4.1500000000000004</v>
      </c>
      <c r="I35" s="37">
        <v>3.83</v>
      </c>
      <c r="J35" s="38">
        <v>6.72</v>
      </c>
      <c r="K35" s="22"/>
      <c r="L35" s="22"/>
      <c r="M35" s="22"/>
      <c r="N35" s="22"/>
      <c r="O35" s="22"/>
      <c r="P35" s="22"/>
    </row>
    <row r="36" spans="1:16" ht="39" customHeight="1" x14ac:dyDescent="0.15">
      <c r="A36" s="22"/>
      <c r="B36" s="35"/>
      <c r="C36" s="1150" t="s">
        <v>566</v>
      </c>
      <c r="D36" s="1151"/>
      <c r="E36" s="1152"/>
      <c r="F36" s="36">
        <v>1.76</v>
      </c>
      <c r="G36" s="37">
        <v>1.54</v>
      </c>
      <c r="H36" s="37">
        <v>1.91</v>
      </c>
      <c r="I36" s="37">
        <v>0.69</v>
      </c>
      <c r="J36" s="38">
        <v>0.73</v>
      </c>
      <c r="K36" s="22"/>
      <c r="L36" s="22"/>
      <c r="M36" s="22"/>
      <c r="N36" s="22"/>
      <c r="O36" s="22"/>
      <c r="P36" s="22"/>
    </row>
    <row r="37" spans="1:16" ht="39" customHeight="1" x14ac:dyDescent="0.15">
      <c r="A37" s="22"/>
      <c r="B37" s="35"/>
      <c r="C37" s="1150" t="s">
        <v>567</v>
      </c>
      <c r="D37" s="1151"/>
      <c r="E37" s="1152"/>
      <c r="F37" s="36">
        <v>0.26</v>
      </c>
      <c r="G37" s="37">
        <v>0.28000000000000003</v>
      </c>
      <c r="H37" s="37">
        <v>0.25</v>
      </c>
      <c r="I37" s="37">
        <v>0.01</v>
      </c>
      <c r="J37" s="38">
        <v>0.34</v>
      </c>
      <c r="K37" s="22"/>
      <c r="L37" s="22"/>
      <c r="M37" s="22"/>
      <c r="N37" s="22"/>
      <c r="O37" s="22"/>
      <c r="P37" s="22"/>
    </row>
    <row r="38" spans="1:16" ht="39" customHeight="1" x14ac:dyDescent="0.15">
      <c r="A38" s="22"/>
      <c r="B38" s="35"/>
      <c r="C38" s="1150" t="s">
        <v>568</v>
      </c>
      <c r="D38" s="1151"/>
      <c r="E38" s="1152"/>
      <c r="F38" s="36">
        <v>0.01</v>
      </c>
      <c r="G38" s="37">
        <v>0</v>
      </c>
      <c r="H38" s="37">
        <v>0</v>
      </c>
      <c r="I38" s="37">
        <v>0</v>
      </c>
      <c r="J38" s="38">
        <v>0</v>
      </c>
      <c r="K38" s="22"/>
      <c r="L38" s="22"/>
      <c r="M38" s="22"/>
      <c r="N38" s="22"/>
      <c r="O38" s="22"/>
      <c r="P38" s="22"/>
    </row>
    <row r="39" spans="1:16" ht="39" customHeight="1" x14ac:dyDescent="0.15">
      <c r="A39" s="22"/>
      <c r="B39" s="35"/>
      <c r="C39" s="1150"/>
      <c r="D39" s="1151"/>
      <c r="E39" s="1152"/>
      <c r="F39" s="36"/>
      <c r="G39" s="37"/>
      <c r="H39" s="37"/>
      <c r="I39" s="37"/>
      <c r="J39" s="38"/>
      <c r="K39" s="22"/>
      <c r="L39" s="22"/>
      <c r="M39" s="22"/>
      <c r="N39" s="22"/>
      <c r="O39" s="22"/>
      <c r="P39" s="22"/>
    </row>
    <row r="40" spans="1:16" ht="39" customHeight="1" x14ac:dyDescent="0.15">
      <c r="A40" s="22"/>
      <c r="B40" s="35"/>
      <c r="C40" s="1150"/>
      <c r="D40" s="1151"/>
      <c r="E40" s="1152"/>
      <c r="F40" s="36"/>
      <c r="G40" s="37"/>
      <c r="H40" s="37"/>
      <c r="I40" s="37"/>
      <c r="J40" s="38"/>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569</v>
      </c>
      <c r="D42" s="1151"/>
      <c r="E42" s="1152"/>
      <c r="F42" s="36" t="s">
        <v>512</v>
      </c>
      <c r="G42" s="37" t="s">
        <v>512</v>
      </c>
      <c r="H42" s="37" t="s">
        <v>512</v>
      </c>
      <c r="I42" s="37" t="s">
        <v>512</v>
      </c>
      <c r="J42" s="38" t="s">
        <v>512</v>
      </c>
      <c r="K42" s="22"/>
      <c r="L42" s="22"/>
      <c r="M42" s="22"/>
      <c r="N42" s="22"/>
      <c r="O42" s="22"/>
      <c r="P42" s="22"/>
    </row>
    <row r="43" spans="1:16" ht="39" customHeight="1" thickBot="1" x14ac:dyDescent="0.2">
      <c r="A43" s="22"/>
      <c r="B43" s="40"/>
      <c r="C43" s="1153" t="s">
        <v>570</v>
      </c>
      <c r="D43" s="1154"/>
      <c r="E43" s="1155"/>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ssYIjFZH/PFK1kLWnViTiHt8v4sNABkC8utFcbUNFpyCyV9vMXbR3xfrMSUWQulL1taVWTfXoDLXiXuXXIgZA==" saltValue="V6+vluE2oaFpSvsyhgB6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8" t="s">
        <v>10</v>
      </c>
      <c r="C45" s="1159"/>
      <c r="D45" s="58"/>
      <c r="E45" s="1164" t="s">
        <v>11</v>
      </c>
      <c r="F45" s="1164"/>
      <c r="G45" s="1164"/>
      <c r="H45" s="1164"/>
      <c r="I45" s="1164"/>
      <c r="J45" s="1165"/>
      <c r="K45" s="59">
        <v>140</v>
      </c>
      <c r="L45" s="60">
        <v>153</v>
      </c>
      <c r="M45" s="60">
        <v>186</v>
      </c>
      <c r="N45" s="60">
        <v>211</v>
      </c>
      <c r="O45" s="61">
        <v>188</v>
      </c>
      <c r="P45" s="48"/>
      <c r="Q45" s="48"/>
      <c r="R45" s="48"/>
      <c r="S45" s="48"/>
      <c r="T45" s="48"/>
      <c r="U45" s="48"/>
    </row>
    <row r="46" spans="1:21" ht="30.75" customHeight="1" x14ac:dyDescent="0.15">
      <c r="A46" s="48"/>
      <c r="B46" s="1160"/>
      <c r="C46" s="1161"/>
      <c r="D46" s="62"/>
      <c r="E46" s="1166" t="s">
        <v>12</v>
      </c>
      <c r="F46" s="1166"/>
      <c r="G46" s="1166"/>
      <c r="H46" s="1166"/>
      <c r="I46" s="1166"/>
      <c r="J46" s="1167"/>
      <c r="K46" s="63" t="s">
        <v>512</v>
      </c>
      <c r="L46" s="64" t="s">
        <v>512</v>
      </c>
      <c r="M46" s="64" t="s">
        <v>512</v>
      </c>
      <c r="N46" s="64" t="s">
        <v>512</v>
      </c>
      <c r="O46" s="65" t="s">
        <v>512</v>
      </c>
      <c r="P46" s="48"/>
      <c r="Q46" s="48"/>
      <c r="R46" s="48"/>
      <c r="S46" s="48"/>
      <c r="T46" s="48"/>
      <c r="U46" s="48"/>
    </row>
    <row r="47" spans="1:21" ht="30.75" customHeight="1" x14ac:dyDescent="0.15">
      <c r="A47" s="48"/>
      <c r="B47" s="1160"/>
      <c r="C47" s="1161"/>
      <c r="D47" s="62"/>
      <c r="E47" s="1166" t="s">
        <v>13</v>
      </c>
      <c r="F47" s="1166"/>
      <c r="G47" s="1166"/>
      <c r="H47" s="1166"/>
      <c r="I47" s="1166"/>
      <c r="J47" s="1167"/>
      <c r="K47" s="63" t="s">
        <v>512</v>
      </c>
      <c r="L47" s="64" t="s">
        <v>512</v>
      </c>
      <c r="M47" s="64" t="s">
        <v>512</v>
      </c>
      <c r="N47" s="64" t="s">
        <v>512</v>
      </c>
      <c r="O47" s="65" t="s">
        <v>512</v>
      </c>
      <c r="P47" s="48"/>
      <c r="Q47" s="48"/>
      <c r="R47" s="48"/>
      <c r="S47" s="48"/>
      <c r="T47" s="48"/>
      <c r="U47" s="48"/>
    </row>
    <row r="48" spans="1:21" ht="30.75" customHeight="1" x14ac:dyDescent="0.15">
      <c r="A48" s="48"/>
      <c r="B48" s="1160"/>
      <c r="C48" s="1161"/>
      <c r="D48" s="62"/>
      <c r="E48" s="1166" t="s">
        <v>14</v>
      </c>
      <c r="F48" s="1166"/>
      <c r="G48" s="1166"/>
      <c r="H48" s="1166"/>
      <c r="I48" s="1166"/>
      <c r="J48" s="1167"/>
      <c r="K48" s="63">
        <v>1</v>
      </c>
      <c r="L48" s="64" t="s">
        <v>512</v>
      </c>
      <c r="M48" s="64" t="s">
        <v>512</v>
      </c>
      <c r="N48" s="64" t="s">
        <v>512</v>
      </c>
      <c r="O48" s="65">
        <v>0</v>
      </c>
      <c r="P48" s="48"/>
      <c r="Q48" s="48"/>
      <c r="R48" s="48"/>
      <c r="S48" s="48"/>
      <c r="T48" s="48"/>
      <c r="U48" s="48"/>
    </row>
    <row r="49" spans="1:21" ht="30.75" customHeight="1" x14ac:dyDescent="0.15">
      <c r="A49" s="48"/>
      <c r="B49" s="1160"/>
      <c r="C49" s="1161"/>
      <c r="D49" s="62"/>
      <c r="E49" s="1166" t="s">
        <v>15</v>
      </c>
      <c r="F49" s="1166"/>
      <c r="G49" s="1166"/>
      <c r="H49" s="1166"/>
      <c r="I49" s="1166"/>
      <c r="J49" s="1167"/>
      <c r="K49" s="63">
        <v>5</v>
      </c>
      <c r="L49" s="64">
        <v>6</v>
      </c>
      <c r="M49" s="64">
        <v>8</v>
      </c>
      <c r="N49" s="64">
        <v>9</v>
      </c>
      <c r="O49" s="65">
        <v>11</v>
      </c>
      <c r="P49" s="48"/>
      <c r="Q49" s="48"/>
      <c r="R49" s="48"/>
      <c r="S49" s="48"/>
      <c r="T49" s="48"/>
      <c r="U49" s="48"/>
    </row>
    <row r="50" spans="1:21" ht="30.75" customHeight="1" x14ac:dyDescent="0.15">
      <c r="A50" s="48"/>
      <c r="B50" s="1160"/>
      <c r="C50" s="1161"/>
      <c r="D50" s="62"/>
      <c r="E50" s="1166" t="s">
        <v>16</v>
      </c>
      <c r="F50" s="1166"/>
      <c r="G50" s="1166"/>
      <c r="H50" s="1166"/>
      <c r="I50" s="1166"/>
      <c r="J50" s="1167"/>
      <c r="K50" s="63" t="s">
        <v>512</v>
      </c>
      <c r="L50" s="64" t="s">
        <v>512</v>
      </c>
      <c r="M50" s="64" t="s">
        <v>512</v>
      </c>
      <c r="N50" s="64" t="s">
        <v>512</v>
      </c>
      <c r="O50" s="65" t="s">
        <v>512</v>
      </c>
      <c r="P50" s="48"/>
      <c r="Q50" s="48"/>
      <c r="R50" s="48"/>
      <c r="S50" s="48"/>
      <c r="T50" s="48"/>
      <c r="U50" s="48"/>
    </row>
    <row r="51" spans="1:21" ht="30.75" customHeight="1" x14ac:dyDescent="0.15">
      <c r="A51" s="48"/>
      <c r="B51" s="1162"/>
      <c r="C51" s="1163"/>
      <c r="D51" s="66"/>
      <c r="E51" s="1166" t="s">
        <v>17</v>
      </c>
      <c r="F51" s="1166"/>
      <c r="G51" s="1166"/>
      <c r="H51" s="1166"/>
      <c r="I51" s="1166"/>
      <c r="J51" s="1167"/>
      <c r="K51" s="63" t="s">
        <v>512</v>
      </c>
      <c r="L51" s="64" t="s">
        <v>512</v>
      </c>
      <c r="M51" s="64" t="s">
        <v>512</v>
      </c>
      <c r="N51" s="64" t="s">
        <v>512</v>
      </c>
      <c r="O51" s="65" t="s">
        <v>512</v>
      </c>
      <c r="P51" s="48"/>
      <c r="Q51" s="48"/>
      <c r="R51" s="48"/>
      <c r="S51" s="48"/>
      <c r="T51" s="48"/>
      <c r="U51" s="48"/>
    </row>
    <row r="52" spans="1:21" ht="30.75" customHeight="1" x14ac:dyDescent="0.15">
      <c r="A52" s="48"/>
      <c r="B52" s="1168" t="s">
        <v>18</v>
      </c>
      <c r="C52" s="1169"/>
      <c r="D52" s="66"/>
      <c r="E52" s="1166" t="s">
        <v>19</v>
      </c>
      <c r="F52" s="1166"/>
      <c r="G52" s="1166"/>
      <c r="H52" s="1166"/>
      <c r="I52" s="1166"/>
      <c r="J52" s="1167"/>
      <c r="K52" s="63">
        <v>212</v>
      </c>
      <c r="L52" s="64">
        <v>219</v>
      </c>
      <c r="M52" s="64">
        <v>225</v>
      </c>
      <c r="N52" s="64">
        <v>226</v>
      </c>
      <c r="O52" s="65">
        <v>219</v>
      </c>
      <c r="P52" s="48"/>
      <c r="Q52" s="48"/>
      <c r="R52" s="48"/>
      <c r="S52" s="48"/>
      <c r="T52" s="48"/>
      <c r="U52" s="48"/>
    </row>
    <row r="53" spans="1:21" ht="30.75" customHeight="1" thickBot="1" x14ac:dyDescent="0.2">
      <c r="A53" s="48"/>
      <c r="B53" s="1170" t="s">
        <v>20</v>
      </c>
      <c r="C53" s="1171"/>
      <c r="D53" s="67"/>
      <c r="E53" s="1172" t="s">
        <v>21</v>
      </c>
      <c r="F53" s="1172"/>
      <c r="G53" s="1172"/>
      <c r="H53" s="1172"/>
      <c r="I53" s="1172"/>
      <c r="J53" s="1173"/>
      <c r="K53" s="68">
        <v>-66</v>
      </c>
      <c r="L53" s="69">
        <v>-60</v>
      </c>
      <c r="M53" s="69">
        <v>-31</v>
      </c>
      <c r="N53" s="69">
        <v>-6</v>
      </c>
      <c r="O53" s="70">
        <v>-20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74" t="s">
        <v>25</v>
      </c>
      <c r="C58" s="1175"/>
      <c r="D58" s="1180" t="s">
        <v>26</v>
      </c>
      <c r="E58" s="1181"/>
      <c r="F58" s="1181"/>
      <c r="G58" s="1181"/>
      <c r="H58" s="1181"/>
      <c r="I58" s="1181"/>
      <c r="J58" s="1182"/>
      <c r="K58" s="83"/>
      <c r="L58" s="84"/>
      <c r="M58" s="84"/>
      <c r="N58" s="84"/>
      <c r="O58" s="85"/>
    </row>
    <row r="59" spans="1:21" ht="31.5" customHeight="1" x14ac:dyDescent="0.15">
      <c r="B59" s="1176"/>
      <c r="C59" s="1177"/>
      <c r="D59" s="1183" t="s">
        <v>27</v>
      </c>
      <c r="E59" s="1184"/>
      <c r="F59" s="1184"/>
      <c r="G59" s="1184"/>
      <c r="H59" s="1184"/>
      <c r="I59" s="1184"/>
      <c r="J59" s="1185"/>
      <c r="K59" s="86"/>
      <c r="L59" s="87"/>
      <c r="M59" s="87"/>
      <c r="N59" s="87"/>
      <c r="O59" s="88"/>
    </row>
    <row r="60" spans="1:21" ht="31.5" customHeight="1" thickBot="1" x14ac:dyDescent="0.2">
      <c r="B60" s="1178"/>
      <c r="C60" s="1179"/>
      <c r="D60" s="1186" t="s">
        <v>28</v>
      </c>
      <c r="E60" s="1187"/>
      <c r="F60" s="1187"/>
      <c r="G60" s="1187"/>
      <c r="H60" s="1187"/>
      <c r="I60" s="1187"/>
      <c r="J60" s="1188"/>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r42idspjoq2XZy5bFvUybTjMmzrx4KC3iiQTpweUi6MCN7YyCrzkfkcNLxeTMyEoLtN1yCCh6vuerIu11wODw==" saltValue="psp9vAzsdlnxMaKrrCS21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39370078740157483" right="0.19685039370078741" top="0.39370078740157483" bottom="0.31496062992125984" header="0.51181102362204722"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554</v>
      </c>
      <c r="J40" s="103" t="s">
        <v>555</v>
      </c>
      <c r="K40" s="103" t="s">
        <v>556</v>
      </c>
      <c r="L40" s="103" t="s">
        <v>557</v>
      </c>
      <c r="M40" s="104" t="s">
        <v>558</v>
      </c>
    </row>
    <row r="41" spans="2:13" ht="27.75" customHeight="1" x14ac:dyDescent="0.15">
      <c r="B41" s="1189" t="s">
        <v>31</v>
      </c>
      <c r="C41" s="1190"/>
      <c r="D41" s="105"/>
      <c r="E41" s="1195" t="s">
        <v>32</v>
      </c>
      <c r="F41" s="1195"/>
      <c r="G41" s="1195"/>
      <c r="H41" s="1196"/>
      <c r="I41" s="355">
        <v>2459</v>
      </c>
      <c r="J41" s="356">
        <v>2771</v>
      </c>
      <c r="K41" s="356">
        <v>2912</v>
      </c>
      <c r="L41" s="356">
        <v>2818</v>
      </c>
      <c r="M41" s="357">
        <v>2801</v>
      </c>
    </row>
    <row r="42" spans="2:13" ht="27.75" customHeight="1" x14ac:dyDescent="0.15">
      <c r="B42" s="1191"/>
      <c r="C42" s="1192"/>
      <c r="D42" s="106"/>
      <c r="E42" s="1197" t="s">
        <v>33</v>
      </c>
      <c r="F42" s="1197"/>
      <c r="G42" s="1197"/>
      <c r="H42" s="1198"/>
      <c r="I42" s="358" t="s">
        <v>512</v>
      </c>
      <c r="J42" s="359" t="s">
        <v>512</v>
      </c>
      <c r="K42" s="359" t="s">
        <v>512</v>
      </c>
      <c r="L42" s="359" t="s">
        <v>512</v>
      </c>
      <c r="M42" s="360" t="s">
        <v>512</v>
      </c>
    </row>
    <row r="43" spans="2:13" ht="27.75" customHeight="1" x14ac:dyDescent="0.15">
      <c r="B43" s="1191"/>
      <c r="C43" s="1192"/>
      <c r="D43" s="106"/>
      <c r="E43" s="1197" t="s">
        <v>34</v>
      </c>
      <c r="F43" s="1197"/>
      <c r="G43" s="1197"/>
      <c r="H43" s="1198"/>
      <c r="I43" s="358" t="s">
        <v>512</v>
      </c>
      <c r="J43" s="359" t="s">
        <v>512</v>
      </c>
      <c r="K43" s="359" t="s">
        <v>512</v>
      </c>
      <c r="L43" s="359">
        <v>31</v>
      </c>
      <c r="M43" s="360">
        <v>54</v>
      </c>
    </row>
    <row r="44" spans="2:13" ht="27.75" customHeight="1" x14ac:dyDescent="0.15">
      <c r="B44" s="1191"/>
      <c r="C44" s="1192"/>
      <c r="D44" s="106"/>
      <c r="E44" s="1197" t="s">
        <v>35</v>
      </c>
      <c r="F44" s="1197"/>
      <c r="G44" s="1197"/>
      <c r="H44" s="1198"/>
      <c r="I44" s="358">
        <v>38</v>
      </c>
      <c r="J44" s="359">
        <v>48</v>
      </c>
      <c r="K44" s="359">
        <v>59</v>
      </c>
      <c r="L44" s="359">
        <v>53</v>
      </c>
      <c r="M44" s="360">
        <v>45</v>
      </c>
    </row>
    <row r="45" spans="2:13" ht="27.75" customHeight="1" x14ac:dyDescent="0.15">
      <c r="B45" s="1191"/>
      <c r="C45" s="1192"/>
      <c r="D45" s="106"/>
      <c r="E45" s="1197" t="s">
        <v>36</v>
      </c>
      <c r="F45" s="1197"/>
      <c r="G45" s="1197"/>
      <c r="H45" s="1198"/>
      <c r="I45" s="358">
        <v>338</v>
      </c>
      <c r="J45" s="359">
        <v>210</v>
      </c>
      <c r="K45" s="359">
        <v>229</v>
      </c>
      <c r="L45" s="359">
        <v>320</v>
      </c>
      <c r="M45" s="360">
        <v>328</v>
      </c>
    </row>
    <row r="46" spans="2:13" ht="27.75" customHeight="1" x14ac:dyDescent="0.15">
      <c r="B46" s="1191"/>
      <c r="C46" s="1192"/>
      <c r="D46" s="107"/>
      <c r="E46" s="1197" t="s">
        <v>37</v>
      </c>
      <c r="F46" s="1197"/>
      <c r="G46" s="1197"/>
      <c r="H46" s="1198"/>
      <c r="I46" s="358">
        <v>11</v>
      </c>
      <c r="J46" s="359">
        <v>9</v>
      </c>
      <c r="K46" s="359" t="s">
        <v>512</v>
      </c>
      <c r="L46" s="359" t="s">
        <v>512</v>
      </c>
      <c r="M46" s="360" t="s">
        <v>512</v>
      </c>
    </row>
    <row r="47" spans="2:13" ht="27.75" customHeight="1" x14ac:dyDescent="0.15">
      <c r="B47" s="1191"/>
      <c r="C47" s="1192"/>
      <c r="D47" s="108"/>
      <c r="E47" s="1199" t="s">
        <v>38</v>
      </c>
      <c r="F47" s="1200"/>
      <c r="G47" s="1200"/>
      <c r="H47" s="1201"/>
      <c r="I47" s="358" t="s">
        <v>512</v>
      </c>
      <c r="J47" s="359" t="s">
        <v>512</v>
      </c>
      <c r="K47" s="359" t="s">
        <v>512</v>
      </c>
      <c r="L47" s="359" t="s">
        <v>512</v>
      </c>
      <c r="M47" s="360" t="s">
        <v>512</v>
      </c>
    </row>
    <row r="48" spans="2:13" ht="27.75" customHeight="1" x14ac:dyDescent="0.15">
      <c r="B48" s="1191"/>
      <c r="C48" s="1192"/>
      <c r="D48" s="106"/>
      <c r="E48" s="1197" t="s">
        <v>39</v>
      </c>
      <c r="F48" s="1197"/>
      <c r="G48" s="1197"/>
      <c r="H48" s="1198"/>
      <c r="I48" s="358" t="s">
        <v>512</v>
      </c>
      <c r="J48" s="359" t="s">
        <v>512</v>
      </c>
      <c r="K48" s="359" t="s">
        <v>512</v>
      </c>
      <c r="L48" s="359" t="s">
        <v>512</v>
      </c>
      <c r="M48" s="360" t="s">
        <v>512</v>
      </c>
    </row>
    <row r="49" spans="2:13" ht="27.75" customHeight="1" x14ac:dyDescent="0.15">
      <c r="B49" s="1193"/>
      <c r="C49" s="1194"/>
      <c r="D49" s="106"/>
      <c r="E49" s="1197" t="s">
        <v>40</v>
      </c>
      <c r="F49" s="1197"/>
      <c r="G49" s="1197"/>
      <c r="H49" s="1198"/>
      <c r="I49" s="358" t="s">
        <v>512</v>
      </c>
      <c r="J49" s="359" t="s">
        <v>512</v>
      </c>
      <c r="K49" s="359" t="s">
        <v>512</v>
      </c>
      <c r="L49" s="359" t="s">
        <v>512</v>
      </c>
      <c r="M49" s="360" t="s">
        <v>512</v>
      </c>
    </row>
    <row r="50" spans="2:13" ht="27.75" customHeight="1" x14ac:dyDescent="0.15">
      <c r="B50" s="1202" t="s">
        <v>41</v>
      </c>
      <c r="C50" s="1203"/>
      <c r="D50" s="109"/>
      <c r="E50" s="1197" t="s">
        <v>42</v>
      </c>
      <c r="F50" s="1197"/>
      <c r="G50" s="1197"/>
      <c r="H50" s="1198"/>
      <c r="I50" s="358">
        <v>4351</v>
      </c>
      <c r="J50" s="359">
        <v>4478</v>
      </c>
      <c r="K50" s="359">
        <v>4424</v>
      </c>
      <c r="L50" s="359">
        <v>4669</v>
      </c>
      <c r="M50" s="360">
        <v>4906</v>
      </c>
    </row>
    <row r="51" spans="2:13" ht="27.75" customHeight="1" x14ac:dyDescent="0.15">
      <c r="B51" s="1191"/>
      <c r="C51" s="1192"/>
      <c r="D51" s="106"/>
      <c r="E51" s="1197" t="s">
        <v>43</v>
      </c>
      <c r="F51" s="1197"/>
      <c r="G51" s="1197"/>
      <c r="H51" s="1198"/>
      <c r="I51" s="358">
        <v>986</v>
      </c>
      <c r="J51" s="359">
        <v>876</v>
      </c>
      <c r="K51" s="359">
        <v>571</v>
      </c>
      <c r="L51" s="359">
        <v>463</v>
      </c>
      <c r="M51" s="360">
        <v>303</v>
      </c>
    </row>
    <row r="52" spans="2:13" ht="27.75" customHeight="1" x14ac:dyDescent="0.15">
      <c r="B52" s="1193"/>
      <c r="C52" s="1194"/>
      <c r="D52" s="106"/>
      <c r="E52" s="1197" t="s">
        <v>44</v>
      </c>
      <c r="F52" s="1197"/>
      <c r="G52" s="1197"/>
      <c r="H52" s="1198"/>
      <c r="I52" s="358">
        <v>1817</v>
      </c>
      <c r="J52" s="359">
        <v>1756</v>
      </c>
      <c r="K52" s="359">
        <v>1700</v>
      </c>
      <c r="L52" s="359">
        <v>1871</v>
      </c>
      <c r="M52" s="360">
        <v>1932</v>
      </c>
    </row>
    <row r="53" spans="2:13" ht="27.75" customHeight="1" thickBot="1" x14ac:dyDescent="0.2">
      <c r="B53" s="1204" t="s">
        <v>45</v>
      </c>
      <c r="C53" s="1205"/>
      <c r="D53" s="110"/>
      <c r="E53" s="1206" t="s">
        <v>46</v>
      </c>
      <c r="F53" s="1206"/>
      <c r="G53" s="1206"/>
      <c r="H53" s="1207"/>
      <c r="I53" s="361">
        <v>-4309</v>
      </c>
      <c r="J53" s="362">
        <v>-4074</v>
      </c>
      <c r="K53" s="362">
        <v>-3497</v>
      </c>
      <c r="L53" s="362">
        <v>-3781</v>
      </c>
      <c r="M53" s="363">
        <v>-3913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NuGhh1SfaoyD51ma38az7H8S8Pg8QLyD9tkkZb0CVQcgejjcqJBfJ/yjd38d5O/A9MW5Y3olyEVgaoPwlZUA==" saltValue="/KUuNbCYJ68R2DRvHrSE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6" t="s">
        <v>49</v>
      </c>
      <c r="D55" s="1216"/>
      <c r="E55" s="1217"/>
      <c r="F55" s="122">
        <v>785</v>
      </c>
      <c r="G55" s="122">
        <v>786</v>
      </c>
      <c r="H55" s="123">
        <v>783</v>
      </c>
    </row>
    <row r="56" spans="2:8" ht="52.5" customHeight="1" x14ac:dyDescent="0.15">
      <c r="B56" s="124"/>
      <c r="C56" s="1218" t="s">
        <v>50</v>
      </c>
      <c r="D56" s="1218"/>
      <c r="E56" s="1219"/>
      <c r="F56" s="125">
        <v>1632</v>
      </c>
      <c r="G56" s="125">
        <v>1738</v>
      </c>
      <c r="H56" s="126">
        <v>1593</v>
      </c>
    </row>
    <row r="57" spans="2:8" ht="53.25" customHeight="1" x14ac:dyDescent="0.15">
      <c r="B57" s="124"/>
      <c r="C57" s="1220" t="s">
        <v>51</v>
      </c>
      <c r="D57" s="1220"/>
      <c r="E57" s="1221"/>
      <c r="F57" s="127">
        <v>2007</v>
      </c>
      <c r="G57" s="127">
        <v>2143</v>
      </c>
      <c r="H57" s="128">
        <v>2529</v>
      </c>
    </row>
    <row r="58" spans="2:8" ht="45.75" customHeight="1" x14ac:dyDescent="0.15">
      <c r="B58" s="129"/>
      <c r="C58" s="1208" t="s">
        <v>593</v>
      </c>
      <c r="D58" s="1209"/>
      <c r="E58" s="1210"/>
      <c r="F58" s="130">
        <v>866</v>
      </c>
      <c r="G58" s="130">
        <v>867</v>
      </c>
      <c r="H58" s="131">
        <v>873</v>
      </c>
    </row>
    <row r="59" spans="2:8" ht="45.75" customHeight="1" x14ac:dyDescent="0.15">
      <c r="B59" s="129"/>
      <c r="C59" s="1208" t="s">
        <v>594</v>
      </c>
      <c r="D59" s="1209"/>
      <c r="E59" s="1210"/>
      <c r="F59" s="130">
        <v>217</v>
      </c>
      <c r="G59" s="130">
        <v>274</v>
      </c>
      <c r="H59" s="131">
        <v>436</v>
      </c>
    </row>
    <row r="60" spans="2:8" ht="45.75" customHeight="1" x14ac:dyDescent="0.15">
      <c r="B60" s="129"/>
      <c r="C60" s="1208" t="s">
        <v>595</v>
      </c>
      <c r="D60" s="1209"/>
      <c r="E60" s="1210"/>
      <c r="F60" s="130">
        <v>412</v>
      </c>
      <c r="G60" s="130">
        <v>412</v>
      </c>
      <c r="H60" s="131">
        <v>412</v>
      </c>
    </row>
    <row r="61" spans="2:8" ht="45.75" customHeight="1" x14ac:dyDescent="0.15">
      <c r="B61" s="129"/>
      <c r="C61" s="1208" t="s">
        <v>596</v>
      </c>
      <c r="D61" s="1209"/>
      <c r="E61" s="1210"/>
      <c r="F61" s="130">
        <v>0</v>
      </c>
      <c r="G61" s="130">
        <v>50</v>
      </c>
      <c r="H61" s="131">
        <v>240</v>
      </c>
    </row>
    <row r="62" spans="2:8" ht="45.75" customHeight="1" thickBot="1" x14ac:dyDescent="0.2">
      <c r="B62" s="132"/>
      <c r="C62" s="1211" t="s">
        <v>597</v>
      </c>
      <c r="D62" s="1212"/>
      <c r="E62" s="1213"/>
      <c r="F62" s="133">
        <v>153</v>
      </c>
      <c r="G62" s="133">
        <v>179</v>
      </c>
      <c r="H62" s="134">
        <v>204</v>
      </c>
    </row>
    <row r="63" spans="2:8" ht="52.5" customHeight="1" thickBot="1" x14ac:dyDescent="0.2">
      <c r="B63" s="135"/>
      <c r="C63" s="1214" t="s">
        <v>52</v>
      </c>
      <c r="D63" s="1214"/>
      <c r="E63" s="1215"/>
      <c r="F63" s="136">
        <v>4425</v>
      </c>
      <c r="G63" s="136">
        <v>4667</v>
      </c>
      <c r="H63" s="137">
        <v>4905</v>
      </c>
    </row>
    <row r="64" spans="2:8" x14ac:dyDescent="0.15"/>
  </sheetData>
  <sheetProtection algorithmName="SHA-512" hashValue="y4RVGY7DBGH+wsmW5h4ybQD6eIefPkcIR9NxBez0MQ7TM21cLK8C0FSlQZWspLW0S8H3uZL0A5tUvpTPCSqpBQ==" saltValue="iqDu/jLHwYpgvTXQ/vVB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39370078740157483" right="0.19685039370078741" top="0.39370078740157483" bottom="0.31496062992125984" header="0.51181102362204722"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551</v>
      </c>
      <c r="G2" s="151"/>
      <c r="H2" s="152"/>
    </row>
    <row r="3" spans="1:8" x14ac:dyDescent="0.15">
      <c r="A3" s="148" t="s">
        <v>544</v>
      </c>
      <c r="B3" s="153"/>
      <c r="C3" s="154"/>
      <c r="D3" s="155">
        <v>197935</v>
      </c>
      <c r="E3" s="156"/>
      <c r="F3" s="157">
        <v>289738</v>
      </c>
      <c r="G3" s="158"/>
      <c r="H3" s="159"/>
    </row>
    <row r="4" spans="1:8" x14ac:dyDescent="0.15">
      <c r="A4" s="160"/>
      <c r="B4" s="161"/>
      <c r="C4" s="162"/>
      <c r="D4" s="163">
        <v>110439</v>
      </c>
      <c r="E4" s="164"/>
      <c r="F4" s="165">
        <v>156238</v>
      </c>
      <c r="G4" s="166"/>
      <c r="H4" s="167"/>
    </row>
    <row r="5" spans="1:8" x14ac:dyDescent="0.15">
      <c r="A5" s="148" t="s">
        <v>546</v>
      </c>
      <c r="B5" s="153"/>
      <c r="C5" s="154"/>
      <c r="D5" s="155">
        <v>278154</v>
      </c>
      <c r="E5" s="156"/>
      <c r="F5" s="157">
        <v>316937</v>
      </c>
      <c r="G5" s="158"/>
      <c r="H5" s="159"/>
    </row>
    <row r="6" spans="1:8" x14ac:dyDescent="0.15">
      <c r="A6" s="160"/>
      <c r="B6" s="161"/>
      <c r="C6" s="162"/>
      <c r="D6" s="163">
        <v>131154</v>
      </c>
      <c r="E6" s="164"/>
      <c r="F6" s="165">
        <v>199150</v>
      </c>
      <c r="G6" s="166"/>
      <c r="H6" s="167"/>
    </row>
    <row r="7" spans="1:8" x14ac:dyDescent="0.15">
      <c r="A7" s="148" t="s">
        <v>547</v>
      </c>
      <c r="B7" s="153"/>
      <c r="C7" s="154"/>
      <c r="D7" s="155">
        <v>227840</v>
      </c>
      <c r="E7" s="156"/>
      <c r="F7" s="157">
        <v>332350</v>
      </c>
      <c r="G7" s="158"/>
      <c r="H7" s="159"/>
    </row>
    <row r="8" spans="1:8" x14ac:dyDescent="0.15">
      <c r="A8" s="160"/>
      <c r="B8" s="161"/>
      <c r="C8" s="162"/>
      <c r="D8" s="163">
        <v>104063</v>
      </c>
      <c r="E8" s="164"/>
      <c r="F8" s="165">
        <v>200453</v>
      </c>
      <c r="G8" s="166"/>
      <c r="H8" s="167"/>
    </row>
    <row r="9" spans="1:8" x14ac:dyDescent="0.15">
      <c r="A9" s="148" t="s">
        <v>548</v>
      </c>
      <c r="B9" s="153"/>
      <c r="C9" s="154"/>
      <c r="D9" s="155">
        <v>199242</v>
      </c>
      <c r="E9" s="156"/>
      <c r="F9" s="157">
        <v>362690</v>
      </c>
      <c r="G9" s="158"/>
      <c r="H9" s="159"/>
    </row>
    <row r="10" spans="1:8" x14ac:dyDescent="0.15">
      <c r="A10" s="160"/>
      <c r="B10" s="161"/>
      <c r="C10" s="162"/>
      <c r="D10" s="163">
        <v>114775</v>
      </c>
      <c r="E10" s="164"/>
      <c r="F10" s="165">
        <v>172580</v>
      </c>
      <c r="G10" s="166"/>
      <c r="H10" s="167"/>
    </row>
    <row r="11" spans="1:8" x14ac:dyDescent="0.15">
      <c r="A11" s="148" t="s">
        <v>549</v>
      </c>
      <c r="B11" s="153"/>
      <c r="C11" s="154"/>
      <c r="D11" s="155">
        <v>185892</v>
      </c>
      <c r="E11" s="156"/>
      <c r="F11" s="157">
        <v>296093</v>
      </c>
      <c r="G11" s="158"/>
      <c r="H11" s="159"/>
    </row>
    <row r="12" spans="1:8" x14ac:dyDescent="0.15">
      <c r="A12" s="160"/>
      <c r="B12" s="161"/>
      <c r="C12" s="168"/>
      <c r="D12" s="163">
        <v>101326</v>
      </c>
      <c r="E12" s="164"/>
      <c r="F12" s="165">
        <v>140545</v>
      </c>
      <c r="G12" s="166"/>
      <c r="H12" s="167"/>
    </row>
    <row r="13" spans="1:8" x14ac:dyDescent="0.15">
      <c r="A13" s="148"/>
      <c r="B13" s="153"/>
      <c r="C13" s="169"/>
      <c r="D13" s="170">
        <v>217813</v>
      </c>
      <c r="E13" s="171"/>
      <c r="F13" s="172">
        <v>319562</v>
      </c>
      <c r="G13" s="173"/>
      <c r="H13" s="159"/>
    </row>
    <row r="14" spans="1:8" x14ac:dyDescent="0.15">
      <c r="A14" s="160"/>
      <c r="B14" s="161"/>
      <c r="C14" s="162"/>
      <c r="D14" s="163">
        <v>112351</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2.73</v>
      </c>
      <c r="C19" s="174">
        <f>ROUND(VALUE(SUBSTITUTE(実質収支比率等に係る経年分析!G$48,"▲","-")),2)</f>
        <v>1.95</v>
      </c>
      <c r="D19" s="174">
        <f>ROUND(VALUE(SUBSTITUTE(実質収支比率等に係る経年分析!H$48,"▲","-")),2)</f>
        <v>2.5299999999999998</v>
      </c>
      <c r="E19" s="174">
        <f>ROUND(VALUE(SUBSTITUTE(実質収支比率等に係る経年分析!I$48,"▲","-")),2)</f>
        <v>2.46</v>
      </c>
      <c r="F19" s="174">
        <f>ROUND(VALUE(SUBSTITUTE(実質収支比率等に係る経年分析!J$48,"▲","-")),2)</f>
        <v>5.4</v>
      </c>
    </row>
    <row r="20" spans="1:11" x14ac:dyDescent="0.15">
      <c r="A20" s="174" t="s">
        <v>56</v>
      </c>
      <c r="B20" s="174">
        <f>ROUND(VALUE(SUBSTITUTE(実質収支比率等に係る経年分析!F$47,"▲","-")),2)</f>
        <v>58.1</v>
      </c>
      <c r="C20" s="174">
        <f>ROUND(VALUE(SUBSTITUTE(実質収支比率等に係る経年分析!G$47,"▲","-")),2)</f>
        <v>57.4</v>
      </c>
      <c r="D20" s="174">
        <f>ROUND(VALUE(SUBSTITUTE(実質収支比率等に係る経年分析!H$47,"▲","-")),2)</f>
        <v>52.09</v>
      </c>
      <c r="E20" s="174">
        <f>ROUND(VALUE(SUBSTITUTE(実質収支比率等に係る経年分析!I$47,"▲","-")),2)</f>
        <v>47.57</v>
      </c>
      <c r="F20" s="174">
        <f>ROUND(VALUE(SUBSTITUTE(実質収支比率等に係る経年分析!J$47,"▲","-")),2)</f>
        <v>49.5</v>
      </c>
    </row>
    <row r="21" spans="1:11" x14ac:dyDescent="0.15">
      <c r="A21" s="174" t="s">
        <v>57</v>
      </c>
      <c r="B21" s="174">
        <f>IF(ISNUMBER(VALUE(SUBSTITUTE(実質収支比率等に係る経年分析!F$49,"▲","-"))),ROUND(VALUE(SUBSTITUTE(実質収支比率等に係る経年分析!F$49,"▲","-")),2),NA())</f>
        <v>8.4499999999999993</v>
      </c>
      <c r="C21" s="174">
        <f>IF(ISNUMBER(VALUE(SUBSTITUTE(実質収支比率等に係る経年分析!G$49,"▲","-"))),ROUND(VALUE(SUBSTITUTE(実質収支比率等に係る経年分析!G$49,"▲","-")),2),NA())</f>
        <v>4.22</v>
      </c>
      <c r="D21" s="174">
        <f>IF(ISNUMBER(VALUE(SUBSTITUTE(実質収支比率等に係る経年分析!H$49,"▲","-"))),ROUND(VALUE(SUBSTITUTE(実質収支比率等に係る経年分析!H$49,"▲","-")),2),NA())</f>
        <v>3.04</v>
      </c>
      <c r="E21" s="174">
        <f>IF(ISNUMBER(VALUE(SUBSTITUTE(実質収支比率等に係る経年分析!I$49,"▲","-"))),ROUND(VALUE(SUBSTITUTE(実質収支比率等に係る経年分析!I$49,"▲","-")),2),NA())</f>
        <v>14.77</v>
      </c>
      <c r="F21" s="174">
        <f>IF(ISNUMBER(VALUE(SUBSTITUTE(実質収支比率等に係る経年分析!J$49,"▲","-"))),ROUND(VALUE(SUBSTITUTE(実質収支比率等に係る経年分析!J$49,"▲","-")),2),NA())</f>
        <v>13.25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4.1500000000000004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6.72</v>
      </c>
    </row>
    <row r="36" spans="1:16" x14ac:dyDescent="0.15">
      <c r="A36" s="175" t="str">
        <f>IF(連結実質赤字比率に係る赤字・黒字の構成分析!C$34="",NA(),連結実質赤字比率に係る赤字・黒字の構成分析!C$34)</f>
        <v>住宅新築資金等貸付事業特別会計</v>
      </c>
      <c r="B36" s="175">
        <f>IF(ROUND(VALUE(SUBSTITUTE(連結実質赤字比率に係る赤字・黒字の構成分析!F$34,"▲", "-")), 2) &lt; 0, ABS(ROUND(VALUE(SUBSTITUTE(連結実質赤字比率に係る赤字・黒字の構成分析!F$34,"▲", "-")), 2)), NA())</f>
        <v>1.95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1.83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1.62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1.37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1.32</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212</v>
      </c>
      <c r="E42" s="176"/>
      <c r="F42" s="176"/>
      <c r="G42" s="176">
        <f>'実質公債費比率（分子）の構造'!L$52</f>
        <v>219</v>
      </c>
      <c r="H42" s="176"/>
      <c r="I42" s="176"/>
      <c r="J42" s="176">
        <f>'実質公債費比率（分子）の構造'!M$52</f>
        <v>225</v>
      </c>
      <c r="K42" s="176"/>
      <c r="L42" s="176"/>
      <c r="M42" s="176">
        <f>'実質公債費比率（分子）の構造'!N$52</f>
        <v>226</v>
      </c>
      <c r="N42" s="176"/>
      <c r="O42" s="176"/>
      <c r="P42" s="176">
        <f>'実質公債費比率（分子）の構造'!O$52</f>
        <v>219</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v>
      </c>
      <c r="C45" s="176"/>
      <c r="D45" s="176"/>
      <c r="E45" s="176">
        <f>'実質公債費比率（分子）の構造'!L$49</f>
        <v>6</v>
      </c>
      <c r="F45" s="176"/>
      <c r="G45" s="176"/>
      <c r="H45" s="176">
        <f>'実質公債費比率（分子）の構造'!M$49</f>
        <v>8</v>
      </c>
      <c r="I45" s="176"/>
      <c r="J45" s="176"/>
      <c r="K45" s="176">
        <f>'実質公債費比率（分子）の構造'!N$49</f>
        <v>9</v>
      </c>
      <c r="L45" s="176"/>
      <c r="M45" s="176"/>
      <c r="N45" s="176">
        <f>'実質公債費比率（分子）の構造'!O$49</f>
        <v>11</v>
      </c>
      <c r="O45" s="176"/>
      <c r="P45" s="176"/>
    </row>
    <row r="46" spans="1:16" x14ac:dyDescent="0.15">
      <c r="A46" s="176" t="s">
        <v>68</v>
      </c>
      <c r="B46" s="176">
        <f>'実質公債費比率（分子）の構造'!K$48</f>
        <v>1</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140</v>
      </c>
      <c r="C49" s="176"/>
      <c r="D49" s="176"/>
      <c r="E49" s="176">
        <f>'実質公債費比率（分子）の構造'!L$45</f>
        <v>153</v>
      </c>
      <c r="F49" s="176"/>
      <c r="G49" s="176"/>
      <c r="H49" s="176">
        <f>'実質公債費比率（分子）の構造'!M$45</f>
        <v>186</v>
      </c>
      <c r="I49" s="176"/>
      <c r="J49" s="176"/>
      <c r="K49" s="176">
        <f>'実質公債費比率（分子）の構造'!N$45</f>
        <v>211</v>
      </c>
      <c r="L49" s="176"/>
      <c r="M49" s="176"/>
      <c r="N49" s="176">
        <f>'実質公債費比率（分子）の構造'!O$45</f>
        <v>188</v>
      </c>
      <c r="O49" s="176"/>
      <c r="P49" s="176"/>
    </row>
    <row r="50" spans="1:16" x14ac:dyDescent="0.15">
      <c r="A50" s="176" t="s">
        <v>72</v>
      </c>
      <c r="B50" s="176" t="e">
        <f>NA()</f>
        <v>#N/A</v>
      </c>
      <c r="C50" s="176">
        <f>IF(ISNUMBER('実質公債費比率（分子）の構造'!K$53),'実質公債費比率（分子）の構造'!K$53,NA())</f>
        <v>-66</v>
      </c>
      <c r="D50" s="176" t="e">
        <f>NA()</f>
        <v>#N/A</v>
      </c>
      <c r="E50" s="176" t="e">
        <f>NA()</f>
        <v>#N/A</v>
      </c>
      <c r="F50" s="176">
        <f>IF(ISNUMBER('実質公債費比率（分子）の構造'!L$53),'実質公債費比率（分子）の構造'!L$53,NA())</f>
        <v>-60</v>
      </c>
      <c r="G50" s="176" t="e">
        <f>NA()</f>
        <v>#N/A</v>
      </c>
      <c r="H50" s="176" t="e">
        <f>NA()</f>
        <v>#N/A</v>
      </c>
      <c r="I50" s="176">
        <f>IF(ISNUMBER('実質公債費比率（分子）の構造'!M$53),'実質公債費比率（分子）の構造'!M$53,NA())</f>
        <v>-31</v>
      </c>
      <c r="J50" s="176" t="e">
        <f>NA()</f>
        <v>#N/A</v>
      </c>
      <c r="K50" s="176" t="e">
        <f>NA()</f>
        <v>#N/A</v>
      </c>
      <c r="L50" s="176">
        <f>IF(ISNUMBER('実質公債費比率（分子）の構造'!N$53),'実質公債費比率（分子）の構造'!N$53,NA())</f>
        <v>-6</v>
      </c>
      <c r="M50" s="176" t="e">
        <f>NA()</f>
        <v>#N/A</v>
      </c>
      <c r="N50" s="176" t="e">
        <f>NA()</f>
        <v>#N/A</v>
      </c>
      <c r="O50" s="176">
        <f>IF(ISNUMBER('実質公債費比率（分子）の構造'!O$53),'実質公債費比率（分子）の構造'!O$53,NA())</f>
        <v>-20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1817</v>
      </c>
      <c r="E56" s="175"/>
      <c r="F56" s="175"/>
      <c r="G56" s="175">
        <f>'将来負担比率（分子）の構造'!J$52</f>
        <v>1756</v>
      </c>
      <c r="H56" s="175"/>
      <c r="I56" s="175"/>
      <c r="J56" s="175">
        <f>'将来負担比率（分子）の構造'!K$52</f>
        <v>1700</v>
      </c>
      <c r="K56" s="175"/>
      <c r="L56" s="175"/>
      <c r="M56" s="175">
        <f>'将来負担比率（分子）の構造'!L$52</f>
        <v>1871</v>
      </c>
      <c r="N56" s="175"/>
      <c r="O56" s="175"/>
      <c r="P56" s="175">
        <f>'将来負担比率（分子）の構造'!M$52</f>
        <v>1932</v>
      </c>
    </row>
    <row r="57" spans="1:16" x14ac:dyDescent="0.15">
      <c r="A57" s="175" t="s">
        <v>43</v>
      </c>
      <c r="B57" s="175"/>
      <c r="C57" s="175"/>
      <c r="D57" s="175">
        <f>'将来負担比率（分子）の構造'!I$51</f>
        <v>986</v>
      </c>
      <c r="E57" s="175"/>
      <c r="F57" s="175"/>
      <c r="G57" s="175">
        <f>'将来負担比率（分子）の構造'!J$51</f>
        <v>876</v>
      </c>
      <c r="H57" s="175"/>
      <c r="I57" s="175"/>
      <c r="J57" s="175">
        <f>'将来負担比率（分子）の構造'!K$51</f>
        <v>571</v>
      </c>
      <c r="K57" s="175"/>
      <c r="L57" s="175"/>
      <c r="M57" s="175">
        <f>'将来負担比率（分子）の構造'!L$51</f>
        <v>463</v>
      </c>
      <c r="N57" s="175"/>
      <c r="O57" s="175"/>
      <c r="P57" s="175">
        <f>'将来負担比率（分子）の構造'!M$51</f>
        <v>303</v>
      </c>
    </row>
    <row r="58" spans="1:16" x14ac:dyDescent="0.15">
      <c r="A58" s="175" t="s">
        <v>42</v>
      </c>
      <c r="B58" s="175"/>
      <c r="C58" s="175"/>
      <c r="D58" s="175">
        <f>'将来負担比率（分子）の構造'!I$50</f>
        <v>4351</v>
      </c>
      <c r="E58" s="175"/>
      <c r="F58" s="175"/>
      <c r="G58" s="175">
        <f>'将来負担比率（分子）の構造'!J$50</f>
        <v>4478</v>
      </c>
      <c r="H58" s="175"/>
      <c r="I58" s="175"/>
      <c r="J58" s="175">
        <f>'将来負担比率（分子）の構造'!K$50</f>
        <v>4424</v>
      </c>
      <c r="K58" s="175"/>
      <c r="L58" s="175"/>
      <c r="M58" s="175">
        <f>'将来負担比率（分子）の構造'!L$50</f>
        <v>4669</v>
      </c>
      <c r="N58" s="175"/>
      <c r="O58" s="175"/>
      <c r="P58" s="175">
        <f>'将来負担比率（分子）の構造'!M$50</f>
        <v>4906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11</v>
      </c>
      <c r="C61" s="175"/>
      <c r="D61" s="175"/>
      <c r="E61" s="175">
        <f>'将来負担比率（分子）の構造'!J$46</f>
        <v>9</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338</v>
      </c>
      <c r="C62" s="175"/>
      <c r="D62" s="175"/>
      <c r="E62" s="175">
        <f>'将来負担比率（分子）の構造'!J$45</f>
        <v>210</v>
      </c>
      <c r="F62" s="175"/>
      <c r="G62" s="175"/>
      <c r="H62" s="175">
        <f>'将来負担比率（分子）の構造'!K$45</f>
        <v>229</v>
      </c>
      <c r="I62" s="175"/>
      <c r="J62" s="175"/>
      <c r="K62" s="175">
        <f>'将来負担比率（分子）の構造'!L$45</f>
        <v>320</v>
      </c>
      <c r="L62" s="175"/>
      <c r="M62" s="175"/>
      <c r="N62" s="175">
        <f>'将来負担比率（分子）の構造'!M$45</f>
        <v>328</v>
      </c>
      <c r="O62" s="175"/>
      <c r="P62" s="175"/>
    </row>
    <row r="63" spans="1:16" x14ac:dyDescent="0.15">
      <c r="A63" s="175" t="s">
        <v>35</v>
      </c>
      <c r="B63" s="175">
        <f>'将来負担比率（分子）の構造'!I$44</f>
        <v>38</v>
      </c>
      <c r="C63" s="175"/>
      <c r="D63" s="175"/>
      <c r="E63" s="175">
        <f>'将来負担比率（分子）の構造'!J$44</f>
        <v>48</v>
      </c>
      <c r="F63" s="175"/>
      <c r="G63" s="175"/>
      <c r="H63" s="175">
        <f>'将来負担比率（分子）の構造'!K$44</f>
        <v>59</v>
      </c>
      <c r="I63" s="175"/>
      <c r="J63" s="175"/>
      <c r="K63" s="175">
        <f>'将来負担比率（分子）の構造'!L$44</f>
        <v>53</v>
      </c>
      <c r="L63" s="175"/>
      <c r="M63" s="175"/>
      <c r="N63" s="175">
        <f>'将来負担比率（分子）の構造'!M$44</f>
        <v>45</v>
      </c>
      <c r="O63" s="175"/>
      <c r="P63" s="175"/>
    </row>
    <row r="64" spans="1:16" x14ac:dyDescent="0.15">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f>'将来負担比率（分子）の構造'!L$43</f>
        <v>31</v>
      </c>
      <c r="L64" s="175"/>
      <c r="M64" s="175"/>
      <c r="N64" s="175">
        <f>'将来負担比率（分子）の構造'!M$43</f>
        <v>54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2459</v>
      </c>
      <c r="C66" s="175"/>
      <c r="D66" s="175"/>
      <c r="E66" s="175">
        <f>'将来負担比率（分子）の構造'!J$41</f>
        <v>2771</v>
      </c>
      <c r="F66" s="175"/>
      <c r="G66" s="175"/>
      <c r="H66" s="175">
        <f>'将来負担比率（分子）の構造'!K$41</f>
        <v>2912</v>
      </c>
      <c r="I66" s="175"/>
      <c r="J66" s="175"/>
      <c r="K66" s="175">
        <f>'将来負担比率（分子）の構造'!L$41</f>
        <v>2818</v>
      </c>
      <c r="L66" s="175"/>
      <c r="M66" s="175"/>
      <c r="N66" s="175">
        <f>'将来負担比率（分子）の構造'!M$41</f>
        <v>2801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785</v>
      </c>
      <c r="C72" s="179">
        <f>基金残高に係る経年分析!G55</f>
        <v>786</v>
      </c>
      <c r="D72" s="179">
        <f>基金残高に係る経年分析!H55</f>
        <v>783</v>
      </c>
    </row>
    <row r="73" spans="1:16" x14ac:dyDescent="0.15">
      <c r="A73" s="178" t="s">
        <v>79</v>
      </c>
      <c r="B73" s="179">
        <f>基金残高に係る経年分析!F56</f>
        <v>1632</v>
      </c>
      <c r="C73" s="179">
        <f>基金残高に係る経年分析!G56</f>
        <v>1738</v>
      </c>
      <c r="D73" s="179">
        <f>基金残高に係る経年分析!H56</f>
        <v>1593</v>
      </c>
    </row>
    <row r="74" spans="1:16" x14ac:dyDescent="0.15">
      <c r="A74" s="178" t="s">
        <v>80</v>
      </c>
      <c r="B74" s="179">
        <f>基金残高に係る経年分析!F57</f>
        <v>2007</v>
      </c>
      <c r="C74" s="179">
        <f>基金残高に係る経年分析!G57</f>
        <v>2143</v>
      </c>
      <c r="D74" s="179">
        <f>基金残高に係る経年分析!H57</f>
        <v>2529</v>
      </c>
    </row>
  </sheetData>
  <sheetProtection algorithmName="SHA-512" hashValue="4JEo3GKwWlOZDES+aQfxJxBpFoq5Jq4YpqoCvmqncPy3hkMUz8OYM/HZyn0nSOIAGY+9+9OZxksrqr+I/ZH95A==" saltValue="sGNgV30IU3wKe1pROzZu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198720</v>
      </c>
      <c r="S5" s="613"/>
      <c r="T5" s="613"/>
      <c r="U5" s="613"/>
      <c r="V5" s="613"/>
      <c r="W5" s="613"/>
      <c r="X5" s="613"/>
      <c r="Y5" s="614"/>
      <c r="Z5" s="615">
        <v>4.9000000000000004</v>
      </c>
      <c r="AA5" s="615"/>
      <c r="AB5" s="615"/>
      <c r="AC5" s="615"/>
      <c r="AD5" s="616">
        <v>198720</v>
      </c>
      <c r="AE5" s="616"/>
      <c r="AF5" s="616"/>
      <c r="AG5" s="616"/>
      <c r="AH5" s="616"/>
      <c r="AI5" s="616"/>
      <c r="AJ5" s="616"/>
      <c r="AK5" s="616"/>
      <c r="AL5" s="617">
        <v>12.6</v>
      </c>
      <c r="AM5" s="618"/>
      <c r="AN5" s="618"/>
      <c r="AO5" s="619"/>
      <c r="AP5" s="609" t="s">
        <v>228</v>
      </c>
      <c r="AQ5" s="610"/>
      <c r="AR5" s="610"/>
      <c r="AS5" s="610"/>
      <c r="AT5" s="610"/>
      <c r="AU5" s="610"/>
      <c r="AV5" s="610"/>
      <c r="AW5" s="610"/>
      <c r="AX5" s="610"/>
      <c r="AY5" s="610"/>
      <c r="AZ5" s="610"/>
      <c r="BA5" s="610"/>
      <c r="BB5" s="610"/>
      <c r="BC5" s="610"/>
      <c r="BD5" s="610"/>
      <c r="BE5" s="610"/>
      <c r="BF5" s="611"/>
      <c r="BG5" s="623">
        <v>192867</v>
      </c>
      <c r="BH5" s="624"/>
      <c r="BI5" s="624"/>
      <c r="BJ5" s="624"/>
      <c r="BK5" s="624"/>
      <c r="BL5" s="624"/>
      <c r="BM5" s="624"/>
      <c r="BN5" s="625"/>
      <c r="BO5" s="626">
        <v>97.1</v>
      </c>
      <c r="BP5" s="626"/>
      <c r="BQ5" s="626"/>
      <c r="BR5" s="626"/>
      <c r="BS5" s="627">
        <v>175</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23181</v>
      </c>
      <c r="S6" s="624"/>
      <c r="T6" s="624"/>
      <c r="U6" s="624"/>
      <c r="V6" s="624"/>
      <c r="W6" s="624"/>
      <c r="X6" s="624"/>
      <c r="Y6" s="625"/>
      <c r="Z6" s="626">
        <v>0.6</v>
      </c>
      <c r="AA6" s="626"/>
      <c r="AB6" s="626"/>
      <c r="AC6" s="626"/>
      <c r="AD6" s="627">
        <v>23181</v>
      </c>
      <c r="AE6" s="627"/>
      <c r="AF6" s="627"/>
      <c r="AG6" s="627"/>
      <c r="AH6" s="627"/>
      <c r="AI6" s="627"/>
      <c r="AJ6" s="627"/>
      <c r="AK6" s="627"/>
      <c r="AL6" s="628">
        <v>1.5</v>
      </c>
      <c r="AM6" s="629"/>
      <c r="AN6" s="629"/>
      <c r="AO6" s="630"/>
      <c r="AP6" s="620" t="s">
        <v>233</v>
      </c>
      <c r="AQ6" s="621"/>
      <c r="AR6" s="621"/>
      <c r="AS6" s="621"/>
      <c r="AT6" s="621"/>
      <c r="AU6" s="621"/>
      <c r="AV6" s="621"/>
      <c r="AW6" s="621"/>
      <c r="AX6" s="621"/>
      <c r="AY6" s="621"/>
      <c r="AZ6" s="621"/>
      <c r="BA6" s="621"/>
      <c r="BB6" s="621"/>
      <c r="BC6" s="621"/>
      <c r="BD6" s="621"/>
      <c r="BE6" s="621"/>
      <c r="BF6" s="622"/>
      <c r="BG6" s="623">
        <v>192867</v>
      </c>
      <c r="BH6" s="624"/>
      <c r="BI6" s="624"/>
      <c r="BJ6" s="624"/>
      <c r="BK6" s="624"/>
      <c r="BL6" s="624"/>
      <c r="BM6" s="624"/>
      <c r="BN6" s="625"/>
      <c r="BO6" s="626">
        <v>97.1</v>
      </c>
      <c r="BP6" s="626"/>
      <c r="BQ6" s="626"/>
      <c r="BR6" s="626"/>
      <c r="BS6" s="627">
        <v>175</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61860</v>
      </c>
      <c r="CS6" s="624"/>
      <c r="CT6" s="624"/>
      <c r="CU6" s="624"/>
      <c r="CV6" s="624"/>
      <c r="CW6" s="624"/>
      <c r="CX6" s="624"/>
      <c r="CY6" s="625"/>
      <c r="CZ6" s="617">
        <v>1.6</v>
      </c>
      <c r="DA6" s="618"/>
      <c r="DB6" s="618"/>
      <c r="DC6" s="634"/>
      <c r="DD6" s="632" t="s">
        <v>130</v>
      </c>
      <c r="DE6" s="624"/>
      <c r="DF6" s="624"/>
      <c r="DG6" s="624"/>
      <c r="DH6" s="624"/>
      <c r="DI6" s="624"/>
      <c r="DJ6" s="624"/>
      <c r="DK6" s="624"/>
      <c r="DL6" s="624"/>
      <c r="DM6" s="624"/>
      <c r="DN6" s="624"/>
      <c r="DO6" s="624"/>
      <c r="DP6" s="625"/>
      <c r="DQ6" s="632">
        <v>61860</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57</v>
      </c>
      <c r="S7" s="624"/>
      <c r="T7" s="624"/>
      <c r="U7" s="624"/>
      <c r="V7" s="624"/>
      <c r="W7" s="624"/>
      <c r="X7" s="624"/>
      <c r="Y7" s="625"/>
      <c r="Z7" s="626">
        <v>0</v>
      </c>
      <c r="AA7" s="626"/>
      <c r="AB7" s="626"/>
      <c r="AC7" s="626"/>
      <c r="AD7" s="627">
        <v>57</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83114</v>
      </c>
      <c r="BH7" s="624"/>
      <c r="BI7" s="624"/>
      <c r="BJ7" s="624"/>
      <c r="BK7" s="624"/>
      <c r="BL7" s="624"/>
      <c r="BM7" s="624"/>
      <c r="BN7" s="625"/>
      <c r="BO7" s="626">
        <v>41.8</v>
      </c>
      <c r="BP7" s="626"/>
      <c r="BQ7" s="626"/>
      <c r="BR7" s="626"/>
      <c r="BS7" s="627">
        <v>175</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1333305</v>
      </c>
      <c r="CS7" s="624"/>
      <c r="CT7" s="624"/>
      <c r="CU7" s="624"/>
      <c r="CV7" s="624"/>
      <c r="CW7" s="624"/>
      <c r="CX7" s="624"/>
      <c r="CY7" s="625"/>
      <c r="CZ7" s="626">
        <v>34</v>
      </c>
      <c r="DA7" s="626"/>
      <c r="DB7" s="626"/>
      <c r="DC7" s="626"/>
      <c r="DD7" s="632">
        <v>19815</v>
      </c>
      <c r="DE7" s="624"/>
      <c r="DF7" s="624"/>
      <c r="DG7" s="624"/>
      <c r="DH7" s="624"/>
      <c r="DI7" s="624"/>
      <c r="DJ7" s="624"/>
      <c r="DK7" s="624"/>
      <c r="DL7" s="624"/>
      <c r="DM7" s="624"/>
      <c r="DN7" s="624"/>
      <c r="DO7" s="624"/>
      <c r="DP7" s="625"/>
      <c r="DQ7" s="632">
        <v>1105313</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948</v>
      </c>
      <c r="S8" s="624"/>
      <c r="T8" s="624"/>
      <c r="U8" s="624"/>
      <c r="V8" s="624"/>
      <c r="W8" s="624"/>
      <c r="X8" s="624"/>
      <c r="Y8" s="625"/>
      <c r="Z8" s="626">
        <v>0</v>
      </c>
      <c r="AA8" s="626"/>
      <c r="AB8" s="626"/>
      <c r="AC8" s="626"/>
      <c r="AD8" s="627">
        <v>948</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4040</v>
      </c>
      <c r="BH8" s="624"/>
      <c r="BI8" s="624"/>
      <c r="BJ8" s="624"/>
      <c r="BK8" s="624"/>
      <c r="BL8" s="624"/>
      <c r="BM8" s="624"/>
      <c r="BN8" s="625"/>
      <c r="BO8" s="626">
        <v>2</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706743</v>
      </c>
      <c r="CS8" s="624"/>
      <c r="CT8" s="624"/>
      <c r="CU8" s="624"/>
      <c r="CV8" s="624"/>
      <c r="CW8" s="624"/>
      <c r="CX8" s="624"/>
      <c r="CY8" s="625"/>
      <c r="CZ8" s="626">
        <v>18</v>
      </c>
      <c r="DA8" s="626"/>
      <c r="DB8" s="626"/>
      <c r="DC8" s="626"/>
      <c r="DD8" s="632">
        <v>299</v>
      </c>
      <c r="DE8" s="624"/>
      <c r="DF8" s="624"/>
      <c r="DG8" s="624"/>
      <c r="DH8" s="624"/>
      <c r="DI8" s="624"/>
      <c r="DJ8" s="624"/>
      <c r="DK8" s="624"/>
      <c r="DL8" s="624"/>
      <c r="DM8" s="624"/>
      <c r="DN8" s="624"/>
      <c r="DO8" s="624"/>
      <c r="DP8" s="625"/>
      <c r="DQ8" s="632">
        <v>327380</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785</v>
      </c>
      <c r="S9" s="624"/>
      <c r="T9" s="624"/>
      <c r="U9" s="624"/>
      <c r="V9" s="624"/>
      <c r="W9" s="624"/>
      <c r="X9" s="624"/>
      <c r="Y9" s="625"/>
      <c r="Z9" s="626">
        <v>0</v>
      </c>
      <c r="AA9" s="626"/>
      <c r="AB9" s="626"/>
      <c r="AC9" s="626"/>
      <c r="AD9" s="627">
        <v>785</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75058</v>
      </c>
      <c r="BH9" s="624"/>
      <c r="BI9" s="624"/>
      <c r="BJ9" s="624"/>
      <c r="BK9" s="624"/>
      <c r="BL9" s="624"/>
      <c r="BM9" s="624"/>
      <c r="BN9" s="625"/>
      <c r="BO9" s="626">
        <v>37.799999999999997</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158835</v>
      </c>
      <c r="CS9" s="624"/>
      <c r="CT9" s="624"/>
      <c r="CU9" s="624"/>
      <c r="CV9" s="624"/>
      <c r="CW9" s="624"/>
      <c r="CX9" s="624"/>
      <c r="CY9" s="625"/>
      <c r="CZ9" s="626">
        <v>4.0999999999999996</v>
      </c>
      <c r="DA9" s="626"/>
      <c r="DB9" s="626"/>
      <c r="DC9" s="626"/>
      <c r="DD9" s="632">
        <v>23046</v>
      </c>
      <c r="DE9" s="624"/>
      <c r="DF9" s="624"/>
      <c r="DG9" s="624"/>
      <c r="DH9" s="624"/>
      <c r="DI9" s="624"/>
      <c r="DJ9" s="624"/>
      <c r="DK9" s="624"/>
      <c r="DL9" s="624"/>
      <c r="DM9" s="624"/>
      <c r="DN9" s="624"/>
      <c r="DO9" s="624"/>
      <c r="DP9" s="625"/>
      <c r="DQ9" s="632">
        <v>120326</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245</v>
      </c>
      <c r="AA10" s="626"/>
      <c r="AB10" s="626"/>
      <c r="AC10" s="626"/>
      <c r="AD10" s="627" t="s">
        <v>245</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3407</v>
      </c>
      <c r="BH10" s="624"/>
      <c r="BI10" s="624"/>
      <c r="BJ10" s="624"/>
      <c r="BK10" s="624"/>
      <c r="BL10" s="624"/>
      <c r="BM10" s="624"/>
      <c r="BN10" s="625"/>
      <c r="BO10" s="626">
        <v>1.7</v>
      </c>
      <c r="BP10" s="626"/>
      <c r="BQ10" s="626"/>
      <c r="BR10" s="626"/>
      <c r="BS10" s="627" t="s">
        <v>245</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463</v>
      </c>
      <c r="CS10" s="624"/>
      <c r="CT10" s="624"/>
      <c r="CU10" s="624"/>
      <c r="CV10" s="624"/>
      <c r="CW10" s="624"/>
      <c r="CX10" s="624"/>
      <c r="CY10" s="625"/>
      <c r="CZ10" s="626">
        <v>0</v>
      </c>
      <c r="DA10" s="626"/>
      <c r="DB10" s="626"/>
      <c r="DC10" s="626"/>
      <c r="DD10" s="632" t="s">
        <v>245</v>
      </c>
      <c r="DE10" s="624"/>
      <c r="DF10" s="624"/>
      <c r="DG10" s="624"/>
      <c r="DH10" s="624"/>
      <c r="DI10" s="624"/>
      <c r="DJ10" s="624"/>
      <c r="DK10" s="624"/>
      <c r="DL10" s="624"/>
      <c r="DM10" s="624"/>
      <c r="DN10" s="624"/>
      <c r="DO10" s="624"/>
      <c r="DP10" s="625"/>
      <c r="DQ10" s="632">
        <v>463</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62433</v>
      </c>
      <c r="S11" s="624"/>
      <c r="T11" s="624"/>
      <c r="U11" s="624"/>
      <c r="V11" s="624"/>
      <c r="W11" s="624"/>
      <c r="X11" s="624"/>
      <c r="Y11" s="625"/>
      <c r="Z11" s="628">
        <v>1.6</v>
      </c>
      <c r="AA11" s="629"/>
      <c r="AB11" s="629"/>
      <c r="AC11" s="635"/>
      <c r="AD11" s="632">
        <v>62433</v>
      </c>
      <c r="AE11" s="624"/>
      <c r="AF11" s="624"/>
      <c r="AG11" s="624"/>
      <c r="AH11" s="624"/>
      <c r="AI11" s="624"/>
      <c r="AJ11" s="624"/>
      <c r="AK11" s="625"/>
      <c r="AL11" s="628">
        <v>3.9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609</v>
      </c>
      <c r="BH11" s="624"/>
      <c r="BI11" s="624"/>
      <c r="BJ11" s="624"/>
      <c r="BK11" s="624"/>
      <c r="BL11" s="624"/>
      <c r="BM11" s="624"/>
      <c r="BN11" s="625"/>
      <c r="BO11" s="626">
        <v>0.3</v>
      </c>
      <c r="BP11" s="626"/>
      <c r="BQ11" s="626"/>
      <c r="BR11" s="626"/>
      <c r="BS11" s="627">
        <v>175</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272303</v>
      </c>
      <c r="CS11" s="624"/>
      <c r="CT11" s="624"/>
      <c r="CU11" s="624"/>
      <c r="CV11" s="624"/>
      <c r="CW11" s="624"/>
      <c r="CX11" s="624"/>
      <c r="CY11" s="625"/>
      <c r="CZ11" s="626">
        <v>6.9</v>
      </c>
      <c r="DA11" s="626"/>
      <c r="DB11" s="626"/>
      <c r="DC11" s="626"/>
      <c r="DD11" s="632">
        <v>93507</v>
      </c>
      <c r="DE11" s="624"/>
      <c r="DF11" s="624"/>
      <c r="DG11" s="624"/>
      <c r="DH11" s="624"/>
      <c r="DI11" s="624"/>
      <c r="DJ11" s="624"/>
      <c r="DK11" s="624"/>
      <c r="DL11" s="624"/>
      <c r="DM11" s="624"/>
      <c r="DN11" s="624"/>
      <c r="DO11" s="624"/>
      <c r="DP11" s="625"/>
      <c r="DQ11" s="632">
        <v>128962</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245</v>
      </c>
      <c r="S12" s="624"/>
      <c r="T12" s="624"/>
      <c r="U12" s="624"/>
      <c r="V12" s="624"/>
      <c r="W12" s="624"/>
      <c r="X12" s="624"/>
      <c r="Y12" s="625"/>
      <c r="Z12" s="626" t="s">
        <v>130</v>
      </c>
      <c r="AA12" s="626"/>
      <c r="AB12" s="626"/>
      <c r="AC12" s="626"/>
      <c r="AD12" s="627" t="s">
        <v>245</v>
      </c>
      <c r="AE12" s="627"/>
      <c r="AF12" s="627"/>
      <c r="AG12" s="627"/>
      <c r="AH12" s="627"/>
      <c r="AI12" s="627"/>
      <c r="AJ12" s="627"/>
      <c r="AK12" s="627"/>
      <c r="AL12" s="628" t="s">
        <v>245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91490</v>
      </c>
      <c r="BH12" s="624"/>
      <c r="BI12" s="624"/>
      <c r="BJ12" s="624"/>
      <c r="BK12" s="624"/>
      <c r="BL12" s="624"/>
      <c r="BM12" s="624"/>
      <c r="BN12" s="625"/>
      <c r="BO12" s="626">
        <v>46</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6715</v>
      </c>
      <c r="CS12" s="624"/>
      <c r="CT12" s="624"/>
      <c r="CU12" s="624"/>
      <c r="CV12" s="624"/>
      <c r="CW12" s="624"/>
      <c r="CX12" s="624"/>
      <c r="CY12" s="625"/>
      <c r="CZ12" s="626">
        <v>0.2</v>
      </c>
      <c r="DA12" s="626"/>
      <c r="DB12" s="626"/>
      <c r="DC12" s="626"/>
      <c r="DD12" s="632">
        <v>126</v>
      </c>
      <c r="DE12" s="624"/>
      <c r="DF12" s="624"/>
      <c r="DG12" s="624"/>
      <c r="DH12" s="624"/>
      <c r="DI12" s="624"/>
      <c r="DJ12" s="624"/>
      <c r="DK12" s="624"/>
      <c r="DL12" s="624"/>
      <c r="DM12" s="624"/>
      <c r="DN12" s="624"/>
      <c r="DO12" s="624"/>
      <c r="DP12" s="625"/>
      <c r="DQ12" s="632">
        <v>6581</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255</v>
      </c>
      <c r="AA13" s="626"/>
      <c r="AB13" s="626"/>
      <c r="AC13" s="626"/>
      <c r="AD13" s="627" t="s">
        <v>255</v>
      </c>
      <c r="AE13" s="627"/>
      <c r="AF13" s="627"/>
      <c r="AG13" s="627"/>
      <c r="AH13" s="627"/>
      <c r="AI13" s="627"/>
      <c r="AJ13" s="627"/>
      <c r="AK13" s="627"/>
      <c r="AL13" s="628" t="s">
        <v>245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90176</v>
      </c>
      <c r="BH13" s="624"/>
      <c r="BI13" s="624"/>
      <c r="BJ13" s="624"/>
      <c r="BK13" s="624"/>
      <c r="BL13" s="624"/>
      <c r="BM13" s="624"/>
      <c r="BN13" s="625"/>
      <c r="BO13" s="626">
        <v>45.4</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410091</v>
      </c>
      <c r="CS13" s="624"/>
      <c r="CT13" s="624"/>
      <c r="CU13" s="624"/>
      <c r="CV13" s="624"/>
      <c r="CW13" s="624"/>
      <c r="CX13" s="624"/>
      <c r="CY13" s="625"/>
      <c r="CZ13" s="626">
        <v>10.5</v>
      </c>
      <c r="DA13" s="626"/>
      <c r="DB13" s="626"/>
      <c r="DC13" s="626"/>
      <c r="DD13" s="632">
        <v>366178</v>
      </c>
      <c r="DE13" s="624"/>
      <c r="DF13" s="624"/>
      <c r="DG13" s="624"/>
      <c r="DH13" s="624"/>
      <c r="DI13" s="624"/>
      <c r="DJ13" s="624"/>
      <c r="DK13" s="624"/>
      <c r="DL13" s="624"/>
      <c r="DM13" s="624"/>
      <c r="DN13" s="624"/>
      <c r="DO13" s="624"/>
      <c r="DP13" s="625"/>
      <c r="DQ13" s="632">
        <v>96126</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245</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13370</v>
      </c>
      <c r="BH14" s="624"/>
      <c r="BI14" s="624"/>
      <c r="BJ14" s="624"/>
      <c r="BK14" s="624"/>
      <c r="BL14" s="624"/>
      <c r="BM14" s="624"/>
      <c r="BN14" s="625"/>
      <c r="BO14" s="626">
        <v>6.7</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111950</v>
      </c>
      <c r="CS14" s="624"/>
      <c r="CT14" s="624"/>
      <c r="CU14" s="624"/>
      <c r="CV14" s="624"/>
      <c r="CW14" s="624"/>
      <c r="CX14" s="624"/>
      <c r="CY14" s="625"/>
      <c r="CZ14" s="626">
        <v>2.9</v>
      </c>
      <c r="DA14" s="626"/>
      <c r="DB14" s="626"/>
      <c r="DC14" s="626"/>
      <c r="DD14" s="632">
        <v>18063</v>
      </c>
      <c r="DE14" s="624"/>
      <c r="DF14" s="624"/>
      <c r="DG14" s="624"/>
      <c r="DH14" s="624"/>
      <c r="DI14" s="624"/>
      <c r="DJ14" s="624"/>
      <c r="DK14" s="624"/>
      <c r="DL14" s="624"/>
      <c r="DM14" s="624"/>
      <c r="DN14" s="624"/>
      <c r="DO14" s="624"/>
      <c r="DP14" s="625"/>
      <c r="DQ14" s="632">
        <v>89298</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130</v>
      </c>
      <c r="AA15" s="626"/>
      <c r="AB15" s="626"/>
      <c r="AC15" s="626"/>
      <c r="AD15" s="627" t="s">
        <v>245</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4893</v>
      </c>
      <c r="BH15" s="624"/>
      <c r="BI15" s="624"/>
      <c r="BJ15" s="624"/>
      <c r="BK15" s="624"/>
      <c r="BL15" s="624"/>
      <c r="BM15" s="624"/>
      <c r="BN15" s="625"/>
      <c r="BO15" s="626">
        <v>2.5</v>
      </c>
      <c r="BP15" s="626"/>
      <c r="BQ15" s="626"/>
      <c r="BR15" s="626"/>
      <c r="BS15" s="627" t="s">
        <v>245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429006</v>
      </c>
      <c r="CS15" s="624"/>
      <c r="CT15" s="624"/>
      <c r="CU15" s="624"/>
      <c r="CV15" s="624"/>
      <c r="CW15" s="624"/>
      <c r="CX15" s="624"/>
      <c r="CY15" s="625"/>
      <c r="CZ15" s="626">
        <v>10.9</v>
      </c>
      <c r="DA15" s="626"/>
      <c r="DB15" s="626"/>
      <c r="DC15" s="626"/>
      <c r="DD15" s="632">
        <v>27905</v>
      </c>
      <c r="DE15" s="624"/>
      <c r="DF15" s="624"/>
      <c r="DG15" s="624"/>
      <c r="DH15" s="624"/>
      <c r="DI15" s="624"/>
      <c r="DJ15" s="624"/>
      <c r="DK15" s="624"/>
      <c r="DL15" s="624"/>
      <c r="DM15" s="624"/>
      <c r="DN15" s="624"/>
      <c r="DO15" s="624"/>
      <c r="DP15" s="625"/>
      <c r="DQ15" s="632">
        <v>408996</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2899</v>
      </c>
      <c r="S16" s="624"/>
      <c r="T16" s="624"/>
      <c r="U16" s="624"/>
      <c r="V16" s="624"/>
      <c r="W16" s="624"/>
      <c r="X16" s="624"/>
      <c r="Y16" s="625"/>
      <c r="Z16" s="626">
        <v>0.1</v>
      </c>
      <c r="AA16" s="626"/>
      <c r="AB16" s="626"/>
      <c r="AC16" s="626"/>
      <c r="AD16" s="627">
        <v>2899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245</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73111</v>
      </c>
      <c r="CS16" s="624"/>
      <c r="CT16" s="624"/>
      <c r="CU16" s="624"/>
      <c r="CV16" s="624"/>
      <c r="CW16" s="624"/>
      <c r="CX16" s="624"/>
      <c r="CY16" s="625"/>
      <c r="CZ16" s="626">
        <v>1.9</v>
      </c>
      <c r="DA16" s="626"/>
      <c r="DB16" s="626"/>
      <c r="DC16" s="626"/>
      <c r="DD16" s="632" t="s">
        <v>245</v>
      </c>
      <c r="DE16" s="624"/>
      <c r="DF16" s="624"/>
      <c r="DG16" s="624"/>
      <c r="DH16" s="624"/>
      <c r="DI16" s="624"/>
      <c r="DJ16" s="624"/>
      <c r="DK16" s="624"/>
      <c r="DL16" s="624"/>
      <c r="DM16" s="624"/>
      <c r="DN16" s="624"/>
      <c r="DO16" s="624"/>
      <c r="DP16" s="625"/>
      <c r="DQ16" s="632">
        <v>20940</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2957</v>
      </c>
      <c r="S17" s="624"/>
      <c r="T17" s="624"/>
      <c r="U17" s="624"/>
      <c r="V17" s="624"/>
      <c r="W17" s="624"/>
      <c r="X17" s="624"/>
      <c r="Y17" s="625"/>
      <c r="Z17" s="626">
        <v>0.1</v>
      </c>
      <c r="AA17" s="626"/>
      <c r="AB17" s="626"/>
      <c r="AC17" s="626"/>
      <c r="AD17" s="627">
        <v>2957</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355747</v>
      </c>
      <c r="CS17" s="624"/>
      <c r="CT17" s="624"/>
      <c r="CU17" s="624"/>
      <c r="CV17" s="624"/>
      <c r="CW17" s="624"/>
      <c r="CX17" s="624"/>
      <c r="CY17" s="625"/>
      <c r="CZ17" s="626">
        <v>9.1</v>
      </c>
      <c r="DA17" s="626"/>
      <c r="DB17" s="626"/>
      <c r="DC17" s="626"/>
      <c r="DD17" s="632" t="s">
        <v>245</v>
      </c>
      <c r="DE17" s="624"/>
      <c r="DF17" s="624"/>
      <c r="DG17" s="624"/>
      <c r="DH17" s="624"/>
      <c r="DI17" s="624"/>
      <c r="DJ17" s="624"/>
      <c r="DK17" s="624"/>
      <c r="DL17" s="624"/>
      <c r="DM17" s="624"/>
      <c r="DN17" s="624"/>
      <c r="DO17" s="624"/>
      <c r="DP17" s="625"/>
      <c r="DQ17" s="632">
        <v>335249</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1272</v>
      </c>
      <c r="S18" s="624"/>
      <c r="T18" s="624"/>
      <c r="U18" s="624"/>
      <c r="V18" s="624"/>
      <c r="W18" s="624"/>
      <c r="X18" s="624"/>
      <c r="Y18" s="625"/>
      <c r="Z18" s="626">
        <v>0</v>
      </c>
      <c r="AA18" s="626"/>
      <c r="AB18" s="626"/>
      <c r="AC18" s="626"/>
      <c r="AD18" s="627">
        <v>1272</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245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245</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1272</v>
      </c>
      <c r="S19" s="624"/>
      <c r="T19" s="624"/>
      <c r="U19" s="624"/>
      <c r="V19" s="624"/>
      <c r="W19" s="624"/>
      <c r="X19" s="624"/>
      <c r="Y19" s="625"/>
      <c r="Z19" s="626">
        <v>0</v>
      </c>
      <c r="AA19" s="626"/>
      <c r="AB19" s="626"/>
      <c r="AC19" s="626"/>
      <c r="AD19" s="627">
        <v>1272</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5853</v>
      </c>
      <c r="BH19" s="624"/>
      <c r="BI19" s="624"/>
      <c r="BJ19" s="624"/>
      <c r="BK19" s="624"/>
      <c r="BL19" s="624"/>
      <c r="BM19" s="624"/>
      <c r="BN19" s="625"/>
      <c r="BO19" s="626">
        <v>2.9</v>
      </c>
      <c r="BP19" s="626"/>
      <c r="BQ19" s="626"/>
      <c r="BR19" s="626"/>
      <c r="BS19" s="627" t="s">
        <v>255</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245</v>
      </c>
      <c r="S20" s="624"/>
      <c r="T20" s="624"/>
      <c r="U20" s="624"/>
      <c r="V20" s="624"/>
      <c r="W20" s="624"/>
      <c r="X20" s="624"/>
      <c r="Y20" s="625"/>
      <c r="Z20" s="626" t="s">
        <v>245</v>
      </c>
      <c r="AA20" s="626"/>
      <c r="AB20" s="626"/>
      <c r="AC20" s="626"/>
      <c r="AD20" s="627" t="s">
        <v>255</v>
      </c>
      <c r="AE20" s="627"/>
      <c r="AF20" s="627"/>
      <c r="AG20" s="627"/>
      <c r="AH20" s="627"/>
      <c r="AI20" s="627"/>
      <c r="AJ20" s="627"/>
      <c r="AK20" s="627"/>
      <c r="AL20" s="628" t="s">
        <v>130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5853</v>
      </c>
      <c r="BH20" s="624"/>
      <c r="BI20" s="624"/>
      <c r="BJ20" s="624"/>
      <c r="BK20" s="624"/>
      <c r="BL20" s="624"/>
      <c r="BM20" s="624"/>
      <c r="BN20" s="625"/>
      <c r="BO20" s="626">
        <v>2.9</v>
      </c>
      <c r="BP20" s="626"/>
      <c r="BQ20" s="626"/>
      <c r="BR20" s="626"/>
      <c r="BS20" s="627" t="s">
        <v>255</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3920129</v>
      </c>
      <c r="CS20" s="624"/>
      <c r="CT20" s="624"/>
      <c r="CU20" s="624"/>
      <c r="CV20" s="624"/>
      <c r="CW20" s="624"/>
      <c r="CX20" s="624"/>
      <c r="CY20" s="625"/>
      <c r="CZ20" s="626">
        <v>100</v>
      </c>
      <c r="DA20" s="626"/>
      <c r="DB20" s="626"/>
      <c r="DC20" s="626"/>
      <c r="DD20" s="632">
        <v>548939</v>
      </c>
      <c r="DE20" s="624"/>
      <c r="DF20" s="624"/>
      <c r="DG20" s="624"/>
      <c r="DH20" s="624"/>
      <c r="DI20" s="624"/>
      <c r="DJ20" s="624"/>
      <c r="DK20" s="624"/>
      <c r="DL20" s="624"/>
      <c r="DM20" s="624"/>
      <c r="DN20" s="624"/>
      <c r="DO20" s="624"/>
      <c r="DP20" s="625"/>
      <c r="DQ20" s="632">
        <v>2701494</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1534483</v>
      </c>
      <c r="S21" s="624"/>
      <c r="T21" s="624"/>
      <c r="U21" s="624"/>
      <c r="V21" s="624"/>
      <c r="W21" s="624"/>
      <c r="X21" s="624"/>
      <c r="Y21" s="625"/>
      <c r="Z21" s="626">
        <v>38.200000000000003</v>
      </c>
      <c r="AA21" s="626"/>
      <c r="AB21" s="626"/>
      <c r="AC21" s="626"/>
      <c r="AD21" s="627">
        <v>1286833</v>
      </c>
      <c r="AE21" s="627"/>
      <c r="AF21" s="627"/>
      <c r="AG21" s="627"/>
      <c r="AH21" s="627"/>
      <c r="AI21" s="627"/>
      <c r="AJ21" s="627"/>
      <c r="AK21" s="627"/>
      <c r="AL21" s="628">
        <v>81.3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5853</v>
      </c>
      <c r="BH21" s="624"/>
      <c r="BI21" s="624"/>
      <c r="BJ21" s="624"/>
      <c r="BK21" s="624"/>
      <c r="BL21" s="624"/>
      <c r="BM21" s="624"/>
      <c r="BN21" s="625"/>
      <c r="BO21" s="626">
        <v>2.9</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1286833</v>
      </c>
      <c r="S22" s="624"/>
      <c r="T22" s="624"/>
      <c r="U22" s="624"/>
      <c r="V22" s="624"/>
      <c r="W22" s="624"/>
      <c r="X22" s="624"/>
      <c r="Y22" s="625"/>
      <c r="Z22" s="626">
        <v>32</v>
      </c>
      <c r="AA22" s="626"/>
      <c r="AB22" s="626"/>
      <c r="AC22" s="626"/>
      <c r="AD22" s="627">
        <v>1286833</v>
      </c>
      <c r="AE22" s="627"/>
      <c r="AF22" s="627"/>
      <c r="AG22" s="627"/>
      <c r="AH22" s="627"/>
      <c r="AI22" s="627"/>
      <c r="AJ22" s="627"/>
      <c r="AK22" s="627"/>
      <c r="AL22" s="628">
        <v>81.3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245</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247650</v>
      </c>
      <c r="S23" s="624"/>
      <c r="T23" s="624"/>
      <c r="U23" s="624"/>
      <c r="V23" s="624"/>
      <c r="W23" s="624"/>
      <c r="X23" s="624"/>
      <c r="Y23" s="625"/>
      <c r="Z23" s="626">
        <v>6.2</v>
      </c>
      <c r="AA23" s="626"/>
      <c r="AB23" s="626"/>
      <c r="AC23" s="626"/>
      <c r="AD23" s="627" t="s">
        <v>245</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245</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255</v>
      </c>
      <c r="S24" s="624"/>
      <c r="T24" s="624"/>
      <c r="U24" s="624"/>
      <c r="V24" s="624"/>
      <c r="W24" s="624"/>
      <c r="X24" s="624"/>
      <c r="Y24" s="625"/>
      <c r="Z24" s="626" t="s">
        <v>245</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245</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1312085</v>
      </c>
      <c r="CS24" s="613"/>
      <c r="CT24" s="613"/>
      <c r="CU24" s="613"/>
      <c r="CV24" s="613"/>
      <c r="CW24" s="613"/>
      <c r="CX24" s="613"/>
      <c r="CY24" s="614"/>
      <c r="CZ24" s="617">
        <v>33.5</v>
      </c>
      <c r="DA24" s="618"/>
      <c r="DB24" s="618"/>
      <c r="DC24" s="634"/>
      <c r="DD24" s="658">
        <v>920960</v>
      </c>
      <c r="DE24" s="613"/>
      <c r="DF24" s="613"/>
      <c r="DG24" s="613"/>
      <c r="DH24" s="613"/>
      <c r="DI24" s="613"/>
      <c r="DJ24" s="613"/>
      <c r="DK24" s="614"/>
      <c r="DL24" s="658">
        <v>738405</v>
      </c>
      <c r="DM24" s="613"/>
      <c r="DN24" s="613"/>
      <c r="DO24" s="613"/>
      <c r="DP24" s="613"/>
      <c r="DQ24" s="613"/>
      <c r="DR24" s="613"/>
      <c r="DS24" s="613"/>
      <c r="DT24" s="613"/>
      <c r="DU24" s="613"/>
      <c r="DV24" s="614"/>
      <c r="DW24" s="617">
        <v>46.3</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1827735</v>
      </c>
      <c r="S25" s="624"/>
      <c r="T25" s="624"/>
      <c r="U25" s="624"/>
      <c r="V25" s="624"/>
      <c r="W25" s="624"/>
      <c r="X25" s="624"/>
      <c r="Y25" s="625"/>
      <c r="Z25" s="626">
        <v>45.5</v>
      </c>
      <c r="AA25" s="626"/>
      <c r="AB25" s="626"/>
      <c r="AC25" s="626"/>
      <c r="AD25" s="627">
        <v>1580085</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536629</v>
      </c>
      <c r="CS25" s="655"/>
      <c r="CT25" s="655"/>
      <c r="CU25" s="655"/>
      <c r="CV25" s="655"/>
      <c r="CW25" s="655"/>
      <c r="CX25" s="655"/>
      <c r="CY25" s="656"/>
      <c r="CZ25" s="628">
        <v>13.7</v>
      </c>
      <c r="DA25" s="653"/>
      <c r="DB25" s="653"/>
      <c r="DC25" s="657"/>
      <c r="DD25" s="632">
        <v>473451</v>
      </c>
      <c r="DE25" s="655"/>
      <c r="DF25" s="655"/>
      <c r="DG25" s="655"/>
      <c r="DH25" s="655"/>
      <c r="DI25" s="655"/>
      <c r="DJ25" s="655"/>
      <c r="DK25" s="656"/>
      <c r="DL25" s="632">
        <v>463511</v>
      </c>
      <c r="DM25" s="655"/>
      <c r="DN25" s="655"/>
      <c r="DO25" s="655"/>
      <c r="DP25" s="655"/>
      <c r="DQ25" s="655"/>
      <c r="DR25" s="655"/>
      <c r="DS25" s="655"/>
      <c r="DT25" s="655"/>
      <c r="DU25" s="655"/>
      <c r="DV25" s="656"/>
      <c r="DW25" s="628">
        <v>29</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473</v>
      </c>
      <c r="S26" s="624"/>
      <c r="T26" s="624"/>
      <c r="U26" s="624"/>
      <c r="V26" s="624"/>
      <c r="W26" s="624"/>
      <c r="X26" s="624"/>
      <c r="Y26" s="625"/>
      <c r="Z26" s="626">
        <v>0</v>
      </c>
      <c r="AA26" s="626"/>
      <c r="AB26" s="626"/>
      <c r="AC26" s="626"/>
      <c r="AD26" s="627">
        <v>473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262547</v>
      </c>
      <c r="CS26" s="624"/>
      <c r="CT26" s="624"/>
      <c r="CU26" s="624"/>
      <c r="CV26" s="624"/>
      <c r="CW26" s="624"/>
      <c r="CX26" s="624"/>
      <c r="CY26" s="625"/>
      <c r="CZ26" s="628">
        <v>6.7</v>
      </c>
      <c r="DA26" s="653"/>
      <c r="DB26" s="653"/>
      <c r="DC26" s="657"/>
      <c r="DD26" s="632">
        <v>229898</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19497</v>
      </c>
      <c r="S27" s="624"/>
      <c r="T27" s="624"/>
      <c r="U27" s="624"/>
      <c r="V27" s="624"/>
      <c r="W27" s="624"/>
      <c r="X27" s="624"/>
      <c r="Y27" s="625"/>
      <c r="Z27" s="626">
        <v>0.5</v>
      </c>
      <c r="AA27" s="626"/>
      <c r="AB27" s="626"/>
      <c r="AC27" s="626"/>
      <c r="AD27" s="627" t="s">
        <v>130</v>
      </c>
      <c r="AE27" s="627"/>
      <c r="AF27" s="627"/>
      <c r="AG27" s="627"/>
      <c r="AH27" s="627"/>
      <c r="AI27" s="627"/>
      <c r="AJ27" s="627"/>
      <c r="AK27" s="627"/>
      <c r="AL27" s="628" t="s">
        <v>245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198720</v>
      </c>
      <c r="BH27" s="624"/>
      <c r="BI27" s="624"/>
      <c r="BJ27" s="624"/>
      <c r="BK27" s="624"/>
      <c r="BL27" s="624"/>
      <c r="BM27" s="624"/>
      <c r="BN27" s="625"/>
      <c r="BO27" s="626">
        <v>100</v>
      </c>
      <c r="BP27" s="626"/>
      <c r="BQ27" s="626"/>
      <c r="BR27" s="626"/>
      <c r="BS27" s="627">
        <v>175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419709</v>
      </c>
      <c r="CS27" s="655"/>
      <c r="CT27" s="655"/>
      <c r="CU27" s="655"/>
      <c r="CV27" s="655"/>
      <c r="CW27" s="655"/>
      <c r="CX27" s="655"/>
      <c r="CY27" s="656"/>
      <c r="CZ27" s="628">
        <v>10.7</v>
      </c>
      <c r="DA27" s="653"/>
      <c r="DB27" s="653"/>
      <c r="DC27" s="657"/>
      <c r="DD27" s="632">
        <v>112260</v>
      </c>
      <c r="DE27" s="655"/>
      <c r="DF27" s="655"/>
      <c r="DG27" s="655"/>
      <c r="DH27" s="655"/>
      <c r="DI27" s="655"/>
      <c r="DJ27" s="655"/>
      <c r="DK27" s="656"/>
      <c r="DL27" s="632">
        <v>107438</v>
      </c>
      <c r="DM27" s="655"/>
      <c r="DN27" s="655"/>
      <c r="DO27" s="655"/>
      <c r="DP27" s="655"/>
      <c r="DQ27" s="655"/>
      <c r="DR27" s="655"/>
      <c r="DS27" s="655"/>
      <c r="DT27" s="655"/>
      <c r="DU27" s="655"/>
      <c r="DV27" s="656"/>
      <c r="DW27" s="628">
        <v>6.7</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29530</v>
      </c>
      <c r="S28" s="624"/>
      <c r="T28" s="624"/>
      <c r="U28" s="624"/>
      <c r="V28" s="624"/>
      <c r="W28" s="624"/>
      <c r="X28" s="624"/>
      <c r="Y28" s="625"/>
      <c r="Z28" s="626">
        <v>0.7</v>
      </c>
      <c r="AA28" s="626"/>
      <c r="AB28" s="626"/>
      <c r="AC28" s="626"/>
      <c r="AD28" s="627">
        <v>1717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355747</v>
      </c>
      <c r="CS28" s="624"/>
      <c r="CT28" s="624"/>
      <c r="CU28" s="624"/>
      <c r="CV28" s="624"/>
      <c r="CW28" s="624"/>
      <c r="CX28" s="624"/>
      <c r="CY28" s="625"/>
      <c r="CZ28" s="628">
        <v>9.1</v>
      </c>
      <c r="DA28" s="653"/>
      <c r="DB28" s="653"/>
      <c r="DC28" s="657"/>
      <c r="DD28" s="632">
        <v>335249</v>
      </c>
      <c r="DE28" s="624"/>
      <c r="DF28" s="624"/>
      <c r="DG28" s="624"/>
      <c r="DH28" s="624"/>
      <c r="DI28" s="624"/>
      <c r="DJ28" s="624"/>
      <c r="DK28" s="625"/>
      <c r="DL28" s="632">
        <v>167456</v>
      </c>
      <c r="DM28" s="624"/>
      <c r="DN28" s="624"/>
      <c r="DO28" s="624"/>
      <c r="DP28" s="624"/>
      <c r="DQ28" s="624"/>
      <c r="DR28" s="624"/>
      <c r="DS28" s="624"/>
      <c r="DT28" s="624"/>
      <c r="DU28" s="624"/>
      <c r="DV28" s="625"/>
      <c r="DW28" s="628">
        <v>10.5</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7396</v>
      </c>
      <c r="S29" s="624"/>
      <c r="T29" s="624"/>
      <c r="U29" s="624"/>
      <c r="V29" s="624"/>
      <c r="W29" s="624"/>
      <c r="X29" s="624"/>
      <c r="Y29" s="625"/>
      <c r="Z29" s="626">
        <v>0.2</v>
      </c>
      <c r="AA29" s="626"/>
      <c r="AB29" s="626"/>
      <c r="AC29" s="626"/>
      <c r="AD29" s="627">
        <v>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355747</v>
      </c>
      <c r="CS29" s="655"/>
      <c r="CT29" s="655"/>
      <c r="CU29" s="655"/>
      <c r="CV29" s="655"/>
      <c r="CW29" s="655"/>
      <c r="CX29" s="655"/>
      <c r="CY29" s="656"/>
      <c r="CZ29" s="628">
        <v>9.1</v>
      </c>
      <c r="DA29" s="653"/>
      <c r="DB29" s="653"/>
      <c r="DC29" s="657"/>
      <c r="DD29" s="632">
        <v>335249</v>
      </c>
      <c r="DE29" s="655"/>
      <c r="DF29" s="655"/>
      <c r="DG29" s="655"/>
      <c r="DH29" s="655"/>
      <c r="DI29" s="655"/>
      <c r="DJ29" s="655"/>
      <c r="DK29" s="656"/>
      <c r="DL29" s="632">
        <v>167456</v>
      </c>
      <c r="DM29" s="655"/>
      <c r="DN29" s="655"/>
      <c r="DO29" s="655"/>
      <c r="DP29" s="655"/>
      <c r="DQ29" s="655"/>
      <c r="DR29" s="655"/>
      <c r="DS29" s="655"/>
      <c r="DT29" s="655"/>
      <c r="DU29" s="655"/>
      <c r="DV29" s="656"/>
      <c r="DW29" s="628">
        <v>10.5</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555010</v>
      </c>
      <c r="S30" s="624"/>
      <c r="T30" s="624"/>
      <c r="U30" s="624"/>
      <c r="V30" s="624"/>
      <c r="W30" s="624"/>
      <c r="X30" s="624"/>
      <c r="Y30" s="625"/>
      <c r="Z30" s="626">
        <v>13.8</v>
      </c>
      <c r="AA30" s="626"/>
      <c r="AB30" s="626"/>
      <c r="AC30" s="626"/>
      <c r="AD30" s="627" t="s">
        <v>245</v>
      </c>
      <c r="AE30" s="627"/>
      <c r="AF30" s="627"/>
      <c r="AG30" s="627"/>
      <c r="AH30" s="627"/>
      <c r="AI30" s="627"/>
      <c r="AJ30" s="627"/>
      <c r="AK30" s="627"/>
      <c r="AL30" s="628" t="s">
        <v>245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347558</v>
      </c>
      <c r="CS30" s="624"/>
      <c r="CT30" s="624"/>
      <c r="CU30" s="624"/>
      <c r="CV30" s="624"/>
      <c r="CW30" s="624"/>
      <c r="CX30" s="624"/>
      <c r="CY30" s="625"/>
      <c r="CZ30" s="628">
        <v>8.9</v>
      </c>
      <c r="DA30" s="653"/>
      <c r="DB30" s="653"/>
      <c r="DC30" s="657"/>
      <c r="DD30" s="632">
        <v>327269</v>
      </c>
      <c r="DE30" s="624"/>
      <c r="DF30" s="624"/>
      <c r="DG30" s="624"/>
      <c r="DH30" s="624"/>
      <c r="DI30" s="624"/>
      <c r="DJ30" s="624"/>
      <c r="DK30" s="625"/>
      <c r="DL30" s="632">
        <v>159476</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245</v>
      </c>
      <c r="AA31" s="626"/>
      <c r="AB31" s="626"/>
      <c r="AC31" s="626"/>
      <c r="AD31" s="627" t="s">
        <v>245</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98.4</v>
      </c>
      <c r="BH31" s="667"/>
      <c r="BI31" s="667"/>
      <c r="BJ31" s="667"/>
      <c r="BK31" s="667"/>
      <c r="BL31" s="667"/>
      <c r="BM31" s="618">
        <v>94.5</v>
      </c>
      <c r="BN31" s="667"/>
      <c r="BO31" s="667"/>
      <c r="BP31" s="667"/>
      <c r="BQ31" s="668"/>
      <c r="BR31" s="679">
        <v>98.4</v>
      </c>
      <c r="BS31" s="667"/>
      <c r="BT31" s="667"/>
      <c r="BU31" s="667"/>
      <c r="BV31" s="667"/>
      <c r="BW31" s="667"/>
      <c r="BX31" s="618">
        <v>94.6</v>
      </c>
      <c r="BY31" s="667"/>
      <c r="BZ31" s="667"/>
      <c r="CA31" s="667"/>
      <c r="CB31" s="668"/>
      <c r="CD31" s="661"/>
      <c r="CE31" s="662"/>
      <c r="CF31" s="620" t="s">
        <v>315</v>
      </c>
      <c r="CG31" s="621"/>
      <c r="CH31" s="621"/>
      <c r="CI31" s="621"/>
      <c r="CJ31" s="621"/>
      <c r="CK31" s="621"/>
      <c r="CL31" s="621"/>
      <c r="CM31" s="621"/>
      <c r="CN31" s="621"/>
      <c r="CO31" s="621"/>
      <c r="CP31" s="621"/>
      <c r="CQ31" s="622"/>
      <c r="CR31" s="623">
        <v>8189</v>
      </c>
      <c r="CS31" s="655"/>
      <c r="CT31" s="655"/>
      <c r="CU31" s="655"/>
      <c r="CV31" s="655"/>
      <c r="CW31" s="655"/>
      <c r="CX31" s="655"/>
      <c r="CY31" s="656"/>
      <c r="CZ31" s="628">
        <v>0.2</v>
      </c>
      <c r="DA31" s="653"/>
      <c r="DB31" s="653"/>
      <c r="DC31" s="657"/>
      <c r="DD31" s="632">
        <v>7980</v>
      </c>
      <c r="DE31" s="655"/>
      <c r="DF31" s="655"/>
      <c r="DG31" s="655"/>
      <c r="DH31" s="655"/>
      <c r="DI31" s="655"/>
      <c r="DJ31" s="655"/>
      <c r="DK31" s="656"/>
      <c r="DL31" s="632">
        <v>7980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200347</v>
      </c>
      <c r="S32" s="624"/>
      <c r="T32" s="624"/>
      <c r="U32" s="624"/>
      <c r="V32" s="624"/>
      <c r="W32" s="624"/>
      <c r="X32" s="624"/>
      <c r="Y32" s="625"/>
      <c r="Z32" s="626">
        <v>5</v>
      </c>
      <c r="AA32" s="626"/>
      <c r="AB32" s="626"/>
      <c r="AC32" s="626"/>
      <c r="AD32" s="627" t="s">
        <v>130</v>
      </c>
      <c r="AE32" s="627"/>
      <c r="AF32" s="627"/>
      <c r="AG32" s="627"/>
      <c r="AH32" s="627"/>
      <c r="AI32" s="627"/>
      <c r="AJ32" s="627"/>
      <c r="AK32" s="627"/>
      <c r="AL32" s="628" t="s">
        <v>245</v>
      </c>
      <c r="AM32" s="629"/>
      <c r="AN32" s="629"/>
      <c r="AO32" s="630"/>
      <c r="AP32" s="671"/>
      <c r="AQ32" s="672"/>
      <c r="AR32" s="672"/>
      <c r="AS32" s="672"/>
      <c r="AT32" s="676"/>
      <c r="AU32" s="214" t="s">
        <v>317</v>
      </c>
      <c r="AX32" s="620" t="s">
        <v>318</v>
      </c>
      <c r="AY32" s="621"/>
      <c r="AZ32" s="621"/>
      <c r="BA32" s="621"/>
      <c r="BB32" s="621"/>
      <c r="BC32" s="621"/>
      <c r="BD32" s="621"/>
      <c r="BE32" s="621"/>
      <c r="BF32" s="622"/>
      <c r="BG32" s="680">
        <v>98.6</v>
      </c>
      <c r="BH32" s="655"/>
      <c r="BI32" s="655"/>
      <c r="BJ32" s="655"/>
      <c r="BK32" s="655"/>
      <c r="BL32" s="655"/>
      <c r="BM32" s="629">
        <v>94.9</v>
      </c>
      <c r="BN32" s="655"/>
      <c r="BO32" s="655"/>
      <c r="BP32" s="655"/>
      <c r="BQ32" s="678"/>
      <c r="BR32" s="680">
        <v>98.6</v>
      </c>
      <c r="BS32" s="655"/>
      <c r="BT32" s="655"/>
      <c r="BU32" s="655"/>
      <c r="BV32" s="655"/>
      <c r="BW32" s="655"/>
      <c r="BX32" s="629">
        <v>95</v>
      </c>
      <c r="BY32" s="655"/>
      <c r="BZ32" s="655"/>
      <c r="CA32" s="655"/>
      <c r="CB32" s="678"/>
      <c r="CD32" s="663"/>
      <c r="CE32" s="664"/>
      <c r="CF32" s="620" t="s">
        <v>319</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255</v>
      </c>
      <c r="DA32" s="653"/>
      <c r="DB32" s="653"/>
      <c r="DC32" s="657"/>
      <c r="DD32" s="632" t="s">
        <v>245</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13767</v>
      </c>
      <c r="S33" s="624"/>
      <c r="T33" s="624"/>
      <c r="U33" s="624"/>
      <c r="V33" s="624"/>
      <c r="W33" s="624"/>
      <c r="X33" s="624"/>
      <c r="Y33" s="625"/>
      <c r="Z33" s="626">
        <v>0.3</v>
      </c>
      <c r="AA33" s="626"/>
      <c r="AB33" s="626"/>
      <c r="AC33" s="626"/>
      <c r="AD33" s="627">
        <v>63</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98.3</v>
      </c>
      <c r="BH33" s="682"/>
      <c r="BI33" s="682"/>
      <c r="BJ33" s="682"/>
      <c r="BK33" s="682"/>
      <c r="BL33" s="682"/>
      <c r="BM33" s="683">
        <v>94</v>
      </c>
      <c r="BN33" s="682"/>
      <c r="BO33" s="682"/>
      <c r="BP33" s="682"/>
      <c r="BQ33" s="684"/>
      <c r="BR33" s="681">
        <v>98.1</v>
      </c>
      <c r="BS33" s="682"/>
      <c r="BT33" s="682"/>
      <c r="BU33" s="682"/>
      <c r="BV33" s="682"/>
      <c r="BW33" s="682"/>
      <c r="BX33" s="683">
        <v>94</v>
      </c>
      <c r="BY33" s="682"/>
      <c r="BZ33" s="682"/>
      <c r="CA33" s="682"/>
      <c r="CB33" s="684"/>
      <c r="CD33" s="620" t="s">
        <v>322</v>
      </c>
      <c r="CE33" s="621"/>
      <c r="CF33" s="621"/>
      <c r="CG33" s="621"/>
      <c r="CH33" s="621"/>
      <c r="CI33" s="621"/>
      <c r="CJ33" s="621"/>
      <c r="CK33" s="621"/>
      <c r="CL33" s="621"/>
      <c r="CM33" s="621"/>
      <c r="CN33" s="621"/>
      <c r="CO33" s="621"/>
      <c r="CP33" s="621"/>
      <c r="CQ33" s="622"/>
      <c r="CR33" s="623">
        <v>1985994</v>
      </c>
      <c r="CS33" s="655"/>
      <c r="CT33" s="655"/>
      <c r="CU33" s="655"/>
      <c r="CV33" s="655"/>
      <c r="CW33" s="655"/>
      <c r="CX33" s="655"/>
      <c r="CY33" s="656"/>
      <c r="CZ33" s="628">
        <v>50.7</v>
      </c>
      <c r="DA33" s="653"/>
      <c r="DB33" s="653"/>
      <c r="DC33" s="657"/>
      <c r="DD33" s="632">
        <v>1632093</v>
      </c>
      <c r="DE33" s="655"/>
      <c r="DF33" s="655"/>
      <c r="DG33" s="655"/>
      <c r="DH33" s="655"/>
      <c r="DI33" s="655"/>
      <c r="DJ33" s="655"/>
      <c r="DK33" s="656"/>
      <c r="DL33" s="632">
        <v>581054</v>
      </c>
      <c r="DM33" s="655"/>
      <c r="DN33" s="655"/>
      <c r="DO33" s="655"/>
      <c r="DP33" s="655"/>
      <c r="DQ33" s="655"/>
      <c r="DR33" s="655"/>
      <c r="DS33" s="655"/>
      <c r="DT33" s="655"/>
      <c r="DU33" s="655"/>
      <c r="DV33" s="656"/>
      <c r="DW33" s="628">
        <v>36.4</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759411</v>
      </c>
      <c r="S34" s="624"/>
      <c r="T34" s="624"/>
      <c r="U34" s="624"/>
      <c r="V34" s="624"/>
      <c r="W34" s="624"/>
      <c r="X34" s="624"/>
      <c r="Y34" s="625"/>
      <c r="Z34" s="626">
        <v>18.899999999999999</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738116</v>
      </c>
      <c r="CS34" s="624"/>
      <c r="CT34" s="624"/>
      <c r="CU34" s="624"/>
      <c r="CV34" s="624"/>
      <c r="CW34" s="624"/>
      <c r="CX34" s="624"/>
      <c r="CY34" s="625"/>
      <c r="CZ34" s="628">
        <v>18.8</v>
      </c>
      <c r="DA34" s="653"/>
      <c r="DB34" s="653"/>
      <c r="DC34" s="657"/>
      <c r="DD34" s="632">
        <v>638932</v>
      </c>
      <c r="DE34" s="624"/>
      <c r="DF34" s="624"/>
      <c r="DG34" s="624"/>
      <c r="DH34" s="624"/>
      <c r="DI34" s="624"/>
      <c r="DJ34" s="624"/>
      <c r="DK34" s="625"/>
      <c r="DL34" s="632">
        <v>211136</v>
      </c>
      <c r="DM34" s="624"/>
      <c r="DN34" s="624"/>
      <c r="DO34" s="624"/>
      <c r="DP34" s="624"/>
      <c r="DQ34" s="624"/>
      <c r="DR34" s="624"/>
      <c r="DS34" s="624"/>
      <c r="DT34" s="624"/>
      <c r="DU34" s="624"/>
      <c r="DV34" s="625"/>
      <c r="DW34" s="628">
        <v>13.2</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174701</v>
      </c>
      <c r="S35" s="624"/>
      <c r="T35" s="624"/>
      <c r="U35" s="624"/>
      <c r="V35" s="624"/>
      <c r="W35" s="624"/>
      <c r="X35" s="624"/>
      <c r="Y35" s="625"/>
      <c r="Z35" s="626">
        <v>4.4000000000000004</v>
      </c>
      <c r="AA35" s="626"/>
      <c r="AB35" s="626"/>
      <c r="AC35" s="626"/>
      <c r="AD35" s="627" t="s">
        <v>245</v>
      </c>
      <c r="AE35" s="627"/>
      <c r="AF35" s="627"/>
      <c r="AG35" s="627"/>
      <c r="AH35" s="627"/>
      <c r="AI35" s="627"/>
      <c r="AJ35" s="627"/>
      <c r="AK35" s="627"/>
      <c r="AL35" s="628" t="s">
        <v>245</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18023</v>
      </c>
      <c r="CS35" s="655"/>
      <c r="CT35" s="655"/>
      <c r="CU35" s="655"/>
      <c r="CV35" s="655"/>
      <c r="CW35" s="655"/>
      <c r="CX35" s="655"/>
      <c r="CY35" s="656"/>
      <c r="CZ35" s="628">
        <v>0.5</v>
      </c>
      <c r="DA35" s="653"/>
      <c r="DB35" s="653"/>
      <c r="DC35" s="657"/>
      <c r="DD35" s="632">
        <v>13849</v>
      </c>
      <c r="DE35" s="655"/>
      <c r="DF35" s="655"/>
      <c r="DG35" s="655"/>
      <c r="DH35" s="655"/>
      <c r="DI35" s="655"/>
      <c r="DJ35" s="655"/>
      <c r="DK35" s="656"/>
      <c r="DL35" s="632">
        <v>11757</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43882</v>
      </c>
      <c r="S36" s="624"/>
      <c r="T36" s="624"/>
      <c r="U36" s="624"/>
      <c r="V36" s="624"/>
      <c r="W36" s="624"/>
      <c r="X36" s="624"/>
      <c r="Y36" s="625"/>
      <c r="Z36" s="626">
        <v>1.1000000000000001</v>
      </c>
      <c r="AA36" s="626"/>
      <c r="AB36" s="626"/>
      <c r="AC36" s="626"/>
      <c r="AD36" s="627" t="s">
        <v>130</v>
      </c>
      <c r="AE36" s="627"/>
      <c r="AF36" s="627"/>
      <c r="AG36" s="627"/>
      <c r="AH36" s="627"/>
      <c r="AI36" s="627"/>
      <c r="AJ36" s="627"/>
      <c r="AK36" s="627"/>
      <c r="AL36" s="628" t="s">
        <v>130</v>
      </c>
      <c r="AM36" s="629"/>
      <c r="AN36" s="629"/>
      <c r="AO36" s="630"/>
      <c r="AP36" s="222"/>
      <c r="AQ36" s="689" t="s">
        <v>330</v>
      </c>
      <c r="AR36" s="690"/>
      <c r="AS36" s="690"/>
      <c r="AT36" s="690"/>
      <c r="AU36" s="690"/>
      <c r="AV36" s="690"/>
      <c r="AW36" s="690"/>
      <c r="AX36" s="690"/>
      <c r="AY36" s="691"/>
      <c r="AZ36" s="612">
        <v>188044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11574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629390</v>
      </c>
      <c r="CS36" s="624"/>
      <c r="CT36" s="624"/>
      <c r="CU36" s="624"/>
      <c r="CV36" s="624"/>
      <c r="CW36" s="624"/>
      <c r="CX36" s="624"/>
      <c r="CY36" s="625"/>
      <c r="CZ36" s="628">
        <v>16.100000000000001</v>
      </c>
      <c r="DA36" s="653"/>
      <c r="DB36" s="653"/>
      <c r="DC36" s="657"/>
      <c r="DD36" s="632">
        <v>586111</v>
      </c>
      <c r="DE36" s="624"/>
      <c r="DF36" s="624"/>
      <c r="DG36" s="624"/>
      <c r="DH36" s="624"/>
      <c r="DI36" s="624"/>
      <c r="DJ36" s="624"/>
      <c r="DK36" s="625"/>
      <c r="DL36" s="632">
        <v>211855</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54189</v>
      </c>
      <c r="S37" s="624"/>
      <c r="T37" s="624"/>
      <c r="U37" s="624"/>
      <c r="V37" s="624"/>
      <c r="W37" s="624"/>
      <c r="X37" s="624"/>
      <c r="Y37" s="625"/>
      <c r="Z37" s="626">
        <v>1.3</v>
      </c>
      <c r="AA37" s="626"/>
      <c r="AB37" s="626"/>
      <c r="AC37" s="626"/>
      <c r="AD37" s="627">
        <v>542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212</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4093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113981</v>
      </c>
      <c r="CS37" s="655"/>
      <c r="CT37" s="655"/>
      <c r="CU37" s="655"/>
      <c r="CV37" s="655"/>
      <c r="CW37" s="655"/>
      <c r="CX37" s="655"/>
      <c r="CY37" s="656"/>
      <c r="CZ37" s="628">
        <v>2.9</v>
      </c>
      <c r="DA37" s="653"/>
      <c r="DB37" s="653"/>
      <c r="DC37" s="657"/>
      <c r="DD37" s="632">
        <v>113981</v>
      </c>
      <c r="DE37" s="655"/>
      <c r="DF37" s="655"/>
      <c r="DG37" s="655"/>
      <c r="DH37" s="655"/>
      <c r="DI37" s="655"/>
      <c r="DJ37" s="655"/>
      <c r="DK37" s="656"/>
      <c r="DL37" s="632">
        <v>110263</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329826</v>
      </c>
      <c r="S38" s="624"/>
      <c r="T38" s="624"/>
      <c r="U38" s="624"/>
      <c r="V38" s="624"/>
      <c r="W38" s="624"/>
      <c r="X38" s="624"/>
      <c r="Y38" s="625"/>
      <c r="Z38" s="626">
        <v>8.1999999999999993</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t="s">
        <v>245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497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188044</v>
      </c>
      <c r="CS38" s="624"/>
      <c r="CT38" s="624"/>
      <c r="CU38" s="624"/>
      <c r="CV38" s="624"/>
      <c r="CW38" s="624"/>
      <c r="CX38" s="624"/>
      <c r="CY38" s="625"/>
      <c r="CZ38" s="628">
        <v>4.8</v>
      </c>
      <c r="DA38" s="653"/>
      <c r="DB38" s="653"/>
      <c r="DC38" s="657"/>
      <c r="DD38" s="632">
        <v>157156</v>
      </c>
      <c r="DE38" s="624"/>
      <c r="DF38" s="624"/>
      <c r="DG38" s="624"/>
      <c r="DH38" s="624"/>
      <c r="DI38" s="624"/>
      <c r="DJ38" s="624"/>
      <c r="DK38" s="625"/>
      <c r="DL38" s="632">
        <v>146306</v>
      </c>
      <c r="DM38" s="624"/>
      <c r="DN38" s="624"/>
      <c r="DO38" s="624"/>
      <c r="DP38" s="624"/>
      <c r="DQ38" s="624"/>
      <c r="DR38" s="624"/>
      <c r="DS38" s="624"/>
      <c r="DT38" s="624"/>
      <c r="DU38" s="624"/>
      <c r="DV38" s="625"/>
      <c r="DW38" s="628">
        <v>9.1999999999999993</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255</v>
      </c>
      <c r="S39" s="624"/>
      <c r="T39" s="624"/>
      <c r="U39" s="624"/>
      <c r="V39" s="624"/>
      <c r="W39" s="624"/>
      <c r="X39" s="624"/>
      <c r="Y39" s="625"/>
      <c r="Z39" s="626" t="s">
        <v>245</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t="s">
        <v>245</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713</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412421</v>
      </c>
      <c r="CS39" s="655"/>
      <c r="CT39" s="655"/>
      <c r="CU39" s="655"/>
      <c r="CV39" s="655"/>
      <c r="CW39" s="655"/>
      <c r="CX39" s="655"/>
      <c r="CY39" s="656"/>
      <c r="CZ39" s="628">
        <v>10.5</v>
      </c>
      <c r="DA39" s="653"/>
      <c r="DB39" s="653"/>
      <c r="DC39" s="657"/>
      <c r="DD39" s="632">
        <v>236045</v>
      </c>
      <c r="DE39" s="655"/>
      <c r="DF39" s="655"/>
      <c r="DG39" s="655"/>
      <c r="DH39" s="655"/>
      <c r="DI39" s="655"/>
      <c r="DJ39" s="655"/>
      <c r="DK39" s="656"/>
      <c r="DL39" s="632" t="s">
        <v>245</v>
      </c>
      <c r="DM39" s="655"/>
      <c r="DN39" s="655"/>
      <c r="DO39" s="655"/>
      <c r="DP39" s="655"/>
      <c r="DQ39" s="655"/>
      <c r="DR39" s="655"/>
      <c r="DS39" s="655"/>
      <c r="DT39" s="655"/>
      <c r="DU39" s="655"/>
      <c r="DV39" s="656"/>
      <c r="DW39" s="628" t="s">
        <v>255</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13026</v>
      </c>
      <c r="S40" s="624"/>
      <c r="T40" s="624"/>
      <c r="U40" s="624"/>
      <c r="V40" s="624"/>
      <c r="W40" s="624"/>
      <c r="X40" s="624"/>
      <c r="Y40" s="625"/>
      <c r="Z40" s="626">
        <v>0.3</v>
      </c>
      <c r="AA40" s="626"/>
      <c r="AB40" s="626"/>
      <c r="AC40" s="626"/>
      <c r="AD40" s="627" t="s">
        <v>245</v>
      </c>
      <c r="AE40" s="627"/>
      <c r="AF40" s="627"/>
      <c r="AG40" s="627"/>
      <c r="AH40" s="627"/>
      <c r="AI40" s="627"/>
      <c r="AJ40" s="627"/>
      <c r="AK40" s="627"/>
      <c r="AL40" s="628" t="s">
        <v>130</v>
      </c>
      <c r="AM40" s="629"/>
      <c r="AN40" s="629"/>
      <c r="AO40" s="630"/>
      <c r="AQ40" s="686" t="s">
        <v>346</v>
      </c>
      <c r="AR40" s="687"/>
      <c r="AS40" s="687"/>
      <c r="AT40" s="687"/>
      <c r="AU40" s="687"/>
      <c r="AV40" s="687"/>
      <c r="AW40" s="687"/>
      <c r="AX40" s="687"/>
      <c r="AY40" s="688"/>
      <c r="AZ40" s="623" t="s">
        <v>255</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71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245</v>
      </c>
      <c r="DA40" s="653"/>
      <c r="DB40" s="653"/>
      <c r="DC40" s="657"/>
      <c r="DD40" s="632" t="s">
        <v>130</v>
      </c>
      <c r="DE40" s="624"/>
      <c r="DF40" s="624"/>
      <c r="DG40" s="624"/>
      <c r="DH40" s="624"/>
      <c r="DI40" s="624"/>
      <c r="DJ40" s="624"/>
      <c r="DK40" s="625"/>
      <c r="DL40" s="632" t="s">
        <v>245</v>
      </c>
      <c r="DM40" s="624"/>
      <c r="DN40" s="624"/>
      <c r="DO40" s="624"/>
      <c r="DP40" s="624"/>
      <c r="DQ40" s="624"/>
      <c r="DR40" s="624"/>
      <c r="DS40" s="624"/>
      <c r="DT40" s="624"/>
      <c r="DU40" s="624"/>
      <c r="DV40" s="625"/>
      <c r="DW40" s="628" t="s">
        <v>245</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4015764</v>
      </c>
      <c r="S41" s="696"/>
      <c r="T41" s="696"/>
      <c r="U41" s="696"/>
      <c r="V41" s="696"/>
      <c r="W41" s="696"/>
      <c r="X41" s="696"/>
      <c r="Y41" s="700"/>
      <c r="Z41" s="701">
        <v>100</v>
      </c>
      <c r="AA41" s="701"/>
      <c r="AB41" s="701"/>
      <c r="AC41" s="701"/>
      <c r="AD41" s="702">
        <v>1582881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38142</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245</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245</v>
      </c>
      <c r="CS41" s="655"/>
      <c r="CT41" s="655"/>
      <c r="CU41" s="655"/>
      <c r="CV41" s="655"/>
      <c r="CW41" s="655"/>
      <c r="CX41" s="655"/>
      <c r="CY41" s="656"/>
      <c r="CZ41" s="628" t="s">
        <v>245</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149690</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366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622050</v>
      </c>
      <c r="CS42" s="655"/>
      <c r="CT42" s="655"/>
      <c r="CU42" s="655"/>
      <c r="CV42" s="655"/>
      <c r="CW42" s="655"/>
      <c r="CX42" s="655"/>
      <c r="CY42" s="656"/>
      <c r="CZ42" s="628">
        <v>15.9</v>
      </c>
      <c r="DA42" s="653"/>
      <c r="DB42" s="653"/>
      <c r="DC42" s="657"/>
      <c r="DD42" s="632">
        <v>148441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19994</v>
      </c>
      <c r="CS43" s="655"/>
      <c r="CT43" s="655"/>
      <c r="CU43" s="655"/>
      <c r="CV43" s="655"/>
      <c r="CW43" s="655"/>
      <c r="CX43" s="655"/>
      <c r="CY43" s="656"/>
      <c r="CZ43" s="628">
        <v>0.5</v>
      </c>
      <c r="DA43" s="653"/>
      <c r="DB43" s="653"/>
      <c r="DC43" s="657"/>
      <c r="DD43" s="632">
        <v>19994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548939</v>
      </c>
      <c r="CS44" s="624"/>
      <c r="CT44" s="624"/>
      <c r="CU44" s="624"/>
      <c r="CV44" s="624"/>
      <c r="CW44" s="624"/>
      <c r="CX44" s="624"/>
      <c r="CY44" s="625"/>
      <c r="CZ44" s="628">
        <v>14</v>
      </c>
      <c r="DA44" s="629"/>
      <c r="DB44" s="629"/>
      <c r="DC44" s="635"/>
      <c r="DD44" s="632">
        <v>127501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249724</v>
      </c>
      <c r="CS45" s="655"/>
      <c r="CT45" s="655"/>
      <c r="CU45" s="655"/>
      <c r="CV45" s="655"/>
      <c r="CW45" s="655"/>
      <c r="CX45" s="655"/>
      <c r="CY45" s="656"/>
      <c r="CZ45" s="628">
        <v>6.4</v>
      </c>
      <c r="DA45" s="653"/>
      <c r="DB45" s="653"/>
      <c r="DC45" s="657"/>
      <c r="DD45" s="632">
        <v>21147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299215</v>
      </c>
      <c r="CS46" s="624"/>
      <c r="CT46" s="624"/>
      <c r="CU46" s="624"/>
      <c r="CV46" s="624"/>
      <c r="CW46" s="624"/>
      <c r="CX46" s="624"/>
      <c r="CY46" s="625"/>
      <c r="CZ46" s="628">
        <v>7.6</v>
      </c>
      <c r="DA46" s="629"/>
      <c r="DB46" s="629"/>
      <c r="DC46" s="635"/>
      <c r="DD46" s="632">
        <v>106354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73111</v>
      </c>
      <c r="CS47" s="655"/>
      <c r="CT47" s="655"/>
      <c r="CU47" s="655"/>
      <c r="CV47" s="655"/>
      <c r="CW47" s="655"/>
      <c r="CX47" s="655"/>
      <c r="CY47" s="656"/>
      <c r="CZ47" s="628">
        <v>1.9</v>
      </c>
      <c r="DA47" s="653"/>
      <c r="DB47" s="653"/>
      <c r="DC47" s="657"/>
      <c r="DD47" s="632">
        <v>20940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245</v>
      </c>
      <c r="DA48" s="629"/>
      <c r="DB48" s="629"/>
      <c r="DC48" s="635"/>
      <c r="DD48" s="632" t="s">
        <v>245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3920129</v>
      </c>
      <c r="CS49" s="682"/>
      <c r="CT49" s="682"/>
      <c r="CU49" s="682"/>
      <c r="CV49" s="682"/>
      <c r="CW49" s="682"/>
      <c r="CX49" s="682"/>
      <c r="CY49" s="711"/>
      <c r="CZ49" s="703">
        <v>100</v>
      </c>
      <c r="DA49" s="712"/>
      <c r="DB49" s="712"/>
      <c r="DC49" s="713"/>
      <c r="DD49" s="714">
        <v>2701494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2LNvfwbSzRt29afeuA0/gZa7gGt26dLKy2s44wuXHOVzwK0ZR0evlxY92zQbjaQFxLbUD37EgSR4qvbDBIz/A==" saltValue="LgbpcEaFQDjL3sq0IPxN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4037</v>
      </c>
      <c r="R7" s="753"/>
      <c r="S7" s="753"/>
      <c r="T7" s="753"/>
      <c r="U7" s="753"/>
      <c r="V7" s="753">
        <v>3920</v>
      </c>
      <c r="W7" s="753"/>
      <c r="X7" s="753"/>
      <c r="Y7" s="753"/>
      <c r="Z7" s="753"/>
      <c r="AA7" s="753">
        <v>117</v>
      </c>
      <c r="AB7" s="753"/>
      <c r="AC7" s="753"/>
      <c r="AD7" s="753"/>
      <c r="AE7" s="754"/>
      <c r="AF7" s="755">
        <v>106</v>
      </c>
      <c r="AG7" s="756"/>
      <c r="AH7" s="756"/>
      <c r="AI7" s="756"/>
      <c r="AJ7" s="757"/>
      <c r="AK7" s="758" t="s">
        <v>577</v>
      </c>
      <c r="AL7" s="759"/>
      <c r="AM7" s="759"/>
      <c r="AN7" s="759"/>
      <c r="AO7" s="759"/>
      <c r="AP7" s="759">
        <v>2801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-27</v>
      </c>
      <c r="CI7" s="744"/>
      <c r="CJ7" s="744"/>
      <c r="CK7" s="744"/>
      <c r="CL7" s="745"/>
      <c r="CM7" s="743">
        <v>187</v>
      </c>
      <c r="CN7" s="744"/>
      <c r="CO7" s="744"/>
      <c r="CP7" s="744"/>
      <c r="CQ7" s="745"/>
      <c r="CR7" s="743">
        <v>300</v>
      </c>
      <c r="CS7" s="744"/>
      <c r="CT7" s="744"/>
      <c r="CU7" s="744"/>
      <c r="CV7" s="745"/>
      <c r="CW7" s="743">
        <v>9</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2</v>
      </c>
      <c r="R8" s="784"/>
      <c r="S8" s="784"/>
      <c r="T8" s="784"/>
      <c r="U8" s="784"/>
      <c r="V8" s="784">
        <v>23</v>
      </c>
      <c r="W8" s="784"/>
      <c r="X8" s="784"/>
      <c r="Y8" s="784"/>
      <c r="Z8" s="784"/>
      <c r="AA8" s="784">
        <v>-21</v>
      </c>
      <c r="AB8" s="784"/>
      <c r="AC8" s="784"/>
      <c r="AD8" s="784"/>
      <c r="AE8" s="785"/>
      <c r="AF8" s="786">
        <v>-21</v>
      </c>
      <c r="AG8" s="787"/>
      <c r="AH8" s="787"/>
      <c r="AI8" s="787"/>
      <c r="AJ8" s="788"/>
      <c r="AK8" s="769" t="s">
        <v>577</v>
      </c>
      <c r="AL8" s="770"/>
      <c r="AM8" s="770"/>
      <c r="AN8" s="770"/>
      <c r="AO8" s="770"/>
      <c r="AP8" s="770" t="s">
        <v>577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4038</v>
      </c>
      <c r="R23" s="793"/>
      <c r="S23" s="793"/>
      <c r="T23" s="793"/>
      <c r="U23" s="793"/>
      <c r="V23" s="793">
        <v>3943</v>
      </c>
      <c r="W23" s="793"/>
      <c r="X23" s="793"/>
      <c r="Y23" s="793"/>
      <c r="Z23" s="793"/>
      <c r="AA23" s="793">
        <v>96</v>
      </c>
      <c r="AB23" s="793"/>
      <c r="AC23" s="793"/>
      <c r="AD23" s="793"/>
      <c r="AE23" s="794"/>
      <c r="AF23" s="795">
        <v>85</v>
      </c>
      <c r="AG23" s="793"/>
      <c r="AH23" s="793"/>
      <c r="AI23" s="793"/>
      <c r="AJ23" s="796"/>
      <c r="AK23" s="797"/>
      <c r="AL23" s="798"/>
      <c r="AM23" s="798"/>
      <c r="AN23" s="798"/>
      <c r="AO23" s="798"/>
      <c r="AP23" s="793">
        <v>2801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378</v>
      </c>
      <c r="R28" s="823"/>
      <c r="S28" s="823"/>
      <c r="T28" s="823"/>
      <c r="U28" s="823"/>
      <c r="V28" s="823">
        <v>367</v>
      </c>
      <c r="W28" s="823"/>
      <c r="X28" s="823"/>
      <c r="Y28" s="823"/>
      <c r="Z28" s="823"/>
      <c r="AA28" s="823">
        <v>12</v>
      </c>
      <c r="AB28" s="823"/>
      <c r="AC28" s="823"/>
      <c r="AD28" s="823"/>
      <c r="AE28" s="824"/>
      <c r="AF28" s="825">
        <v>12</v>
      </c>
      <c r="AG28" s="823"/>
      <c r="AH28" s="823"/>
      <c r="AI28" s="823"/>
      <c r="AJ28" s="826"/>
      <c r="AK28" s="827">
        <v>38</v>
      </c>
      <c r="AL28" s="828"/>
      <c r="AM28" s="828"/>
      <c r="AN28" s="828"/>
      <c r="AO28" s="828"/>
      <c r="AP28" s="828" t="s">
        <v>577</v>
      </c>
      <c r="AQ28" s="828"/>
      <c r="AR28" s="828"/>
      <c r="AS28" s="828"/>
      <c r="AT28" s="828"/>
      <c r="AU28" s="828" t="s">
        <v>577</v>
      </c>
      <c r="AV28" s="828"/>
      <c r="AW28" s="828"/>
      <c r="AX28" s="828"/>
      <c r="AY28" s="828"/>
      <c r="AZ28" s="829" t="s">
        <v>577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50</v>
      </c>
      <c r="R29" s="784"/>
      <c r="S29" s="784"/>
      <c r="T29" s="784"/>
      <c r="U29" s="784"/>
      <c r="V29" s="784">
        <v>50</v>
      </c>
      <c r="W29" s="784"/>
      <c r="X29" s="784"/>
      <c r="Y29" s="784"/>
      <c r="Z29" s="784"/>
      <c r="AA29" s="784">
        <v>0</v>
      </c>
      <c r="AB29" s="784"/>
      <c r="AC29" s="784"/>
      <c r="AD29" s="784"/>
      <c r="AE29" s="785"/>
      <c r="AF29" s="786">
        <v>0</v>
      </c>
      <c r="AG29" s="787"/>
      <c r="AH29" s="787"/>
      <c r="AI29" s="787"/>
      <c r="AJ29" s="788"/>
      <c r="AK29" s="834">
        <v>21</v>
      </c>
      <c r="AL29" s="830"/>
      <c r="AM29" s="830"/>
      <c r="AN29" s="830"/>
      <c r="AO29" s="830"/>
      <c r="AP29" s="830" t="s">
        <v>577</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115</v>
      </c>
      <c r="R30" s="784"/>
      <c r="S30" s="784"/>
      <c r="T30" s="784"/>
      <c r="U30" s="784"/>
      <c r="V30" s="784">
        <v>110</v>
      </c>
      <c r="W30" s="784"/>
      <c r="X30" s="784"/>
      <c r="Y30" s="784"/>
      <c r="Z30" s="784"/>
      <c r="AA30" s="784">
        <v>5</v>
      </c>
      <c r="AB30" s="784"/>
      <c r="AC30" s="784"/>
      <c r="AD30" s="784"/>
      <c r="AE30" s="785"/>
      <c r="AF30" s="786">
        <v>5</v>
      </c>
      <c r="AG30" s="787"/>
      <c r="AH30" s="787"/>
      <c r="AI30" s="787"/>
      <c r="AJ30" s="788"/>
      <c r="AK30" s="834">
        <v>5</v>
      </c>
      <c r="AL30" s="830"/>
      <c r="AM30" s="830"/>
      <c r="AN30" s="830"/>
      <c r="AO30" s="830"/>
      <c r="AP30" s="830">
        <v>99</v>
      </c>
      <c r="AQ30" s="830"/>
      <c r="AR30" s="830"/>
      <c r="AS30" s="830"/>
      <c r="AT30" s="830"/>
      <c r="AU30" s="830">
        <v>54</v>
      </c>
      <c r="AV30" s="830"/>
      <c r="AW30" s="830"/>
      <c r="AX30" s="830"/>
      <c r="AY30" s="830"/>
      <c r="AZ30" s="831" t="s">
        <v>577</v>
      </c>
      <c r="BA30" s="831"/>
      <c r="BB30" s="831"/>
      <c r="BC30" s="831"/>
      <c r="BD30" s="831"/>
      <c r="BE30" s="832" t="s">
        <v>408</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v>
      </c>
      <c r="AG63" s="844"/>
      <c r="AH63" s="844"/>
      <c r="AI63" s="844"/>
      <c r="AJ63" s="845"/>
      <c r="AK63" s="846"/>
      <c r="AL63" s="841"/>
      <c r="AM63" s="841"/>
      <c r="AN63" s="841"/>
      <c r="AO63" s="841"/>
      <c r="AP63" s="844">
        <v>99</v>
      </c>
      <c r="AQ63" s="844"/>
      <c r="AR63" s="844"/>
      <c r="AS63" s="844"/>
      <c r="AT63" s="844"/>
      <c r="AU63" s="844">
        <v>54</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88</v>
      </c>
      <c r="R68" s="866"/>
      <c r="S68" s="866"/>
      <c r="T68" s="866"/>
      <c r="U68" s="866"/>
      <c r="V68" s="866">
        <v>86</v>
      </c>
      <c r="W68" s="866"/>
      <c r="X68" s="866"/>
      <c r="Y68" s="866"/>
      <c r="Z68" s="866"/>
      <c r="AA68" s="866">
        <v>3</v>
      </c>
      <c r="AB68" s="866"/>
      <c r="AC68" s="866"/>
      <c r="AD68" s="866"/>
      <c r="AE68" s="866"/>
      <c r="AF68" s="866">
        <v>3</v>
      </c>
      <c r="AG68" s="866"/>
      <c r="AH68" s="866"/>
      <c r="AI68" s="866"/>
      <c r="AJ68" s="866"/>
      <c r="AK68" s="866" t="s">
        <v>598</v>
      </c>
      <c r="AL68" s="866"/>
      <c r="AM68" s="866"/>
      <c r="AN68" s="866"/>
      <c r="AO68" s="866"/>
      <c r="AP68" s="866" t="s">
        <v>599</v>
      </c>
      <c r="AQ68" s="866"/>
      <c r="AR68" s="866"/>
      <c r="AS68" s="866"/>
      <c r="AT68" s="866"/>
      <c r="AU68" s="866" t="s">
        <v>604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579</v>
      </c>
      <c r="C69" s="874"/>
      <c r="D69" s="874"/>
      <c r="E69" s="874"/>
      <c r="F69" s="874"/>
      <c r="G69" s="874"/>
      <c r="H69" s="874"/>
      <c r="I69" s="874"/>
      <c r="J69" s="874"/>
      <c r="K69" s="874"/>
      <c r="L69" s="874"/>
      <c r="M69" s="874"/>
      <c r="N69" s="874"/>
      <c r="O69" s="874"/>
      <c r="P69" s="875"/>
      <c r="Q69" s="876">
        <v>7567</v>
      </c>
      <c r="R69" s="830"/>
      <c r="S69" s="830"/>
      <c r="T69" s="830"/>
      <c r="U69" s="830"/>
      <c r="V69" s="830">
        <v>7557</v>
      </c>
      <c r="W69" s="830"/>
      <c r="X69" s="830"/>
      <c r="Y69" s="830"/>
      <c r="Z69" s="830"/>
      <c r="AA69" s="830">
        <v>10</v>
      </c>
      <c r="AB69" s="830"/>
      <c r="AC69" s="830"/>
      <c r="AD69" s="830"/>
      <c r="AE69" s="830"/>
      <c r="AF69" s="830">
        <v>10</v>
      </c>
      <c r="AG69" s="830"/>
      <c r="AH69" s="830"/>
      <c r="AI69" s="830"/>
      <c r="AJ69" s="830"/>
      <c r="AK69" s="830" t="s">
        <v>598</v>
      </c>
      <c r="AL69" s="830"/>
      <c r="AM69" s="830"/>
      <c r="AN69" s="830"/>
      <c r="AO69" s="830"/>
      <c r="AP69" s="830" t="s">
        <v>598</v>
      </c>
      <c r="AQ69" s="830"/>
      <c r="AR69" s="830"/>
      <c r="AS69" s="830"/>
      <c r="AT69" s="830"/>
      <c r="AU69" s="830" t="s">
        <v>604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580</v>
      </c>
      <c r="C70" s="874"/>
      <c r="D70" s="874"/>
      <c r="E70" s="874"/>
      <c r="F70" s="874"/>
      <c r="G70" s="874"/>
      <c r="H70" s="874"/>
      <c r="I70" s="874"/>
      <c r="J70" s="874"/>
      <c r="K70" s="874"/>
      <c r="L70" s="874"/>
      <c r="M70" s="874"/>
      <c r="N70" s="874"/>
      <c r="O70" s="874"/>
      <c r="P70" s="875"/>
      <c r="Q70" s="876">
        <v>74</v>
      </c>
      <c r="R70" s="830"/>
      <c r="S70" s="830"/>
      <c r="T70" s="830"/>
      <c r="U70" s="830"/>
      <c r="V70" s="830">
        <v>74</v>
      </c>
      <c r="W70" s="830"/>
      <c r="X70" s="830"/>
      <c r="Y70" s="830"/>
      <c r="Z70" s="830"/>
      <c r="AA70" s="830">
        <v>0</v>
      </c>
      <c r="AB70" s="830"/>
      <c r="AC70" s="830"/>
      <c r="AD70" s="830"/>
      <c r="AE70" s="830"/>
      <c r="AF70" s="830">
        <v>0</v>
      </c>
      <c r="AG70" s="830"/>
      <c r="AH70" s="830"/>
      <c r="AI70" s="830"/>
      <c r="AJ70" s="830"/>
      <c r="AK70" s="830" t="s">
        <v>598</v>
      </c>
      <c r="AL70" s="830"/>
      <c r="AM70" s="830"/>
      <c r="AN70" s="830"/>
      <c r="AO70" s="830"/>
      <c r="AP70" s="830" t="s">
        <v>598</v>
      </c>
      <c r="AQ70" s="830"/>
      <c r="AR70" s="830"/>
      <c r="AS70" s="830"/>
      <c r="AT70" s="830"/>
      <c r="AU70" s="830" t="s">
        <v>604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203</v>
      </c>
      <c r="R71" s="830"/>
      <c r="S71" s="830"/>
      <c r="T71" s="830"/>
      <c r="U71" s="830"/>
      <c r="V71" s="830">
        <v>193</v>
      </c>
      <c r="W71" s="830"/>
      <c r="X71" s="830"/>
      <c r="Y71" s="830"/>
      <c r="Z71" s="830"/>
      <c r="AA71" s="830">
        <v>11</v>
      </c>
      <c r="AB71" s="830"/>
      <c r="AC71" s="830"/>
      <c r="AD71" s="830"/>
      <c r="AE71" s="830"/>
      <c r="AF71" s="830">
        <v>11</v>
      </c>
      <c r="AG71" s="830"/>
      <c r="AH71" s="830"/>
      <c r="AI71" s="830"/>
      <c r="AJ71" s="830"/>
      <c r="AK71" s="830" t="s">
        <v>598</v>
      </c>
      <c r="AL71" s="830"/>
      <c r="AM71" s="830"/>
      <c r="AN71" s="830"/>
      <c r="AO71" s="830"/>
      <c r="AP71" s="830" t="s">
        <v>598</v>
      </c>
      <c r="AQ71" s="830"/>
      <c r="AR71" s="830"/>
      <c r="AS71" s="830"/>
      <c r="AT71" s="830"/>
      <c r="AU71" s="830" t="s">
        <v>604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582</v>
      </c>
      <c r="C72" s="874"/>
      <c r="D72" s="874"/>
      <c r="E72" s="874"/>
      <c r="F72" s="874"/>
      <c r="G72" s="874"/>
      <c r="H72" s="874"/>
      <c r="I72" s="874"/>
      <c r="J72" s="874"/>
      <c r="K72" s="874"/>
      <c r="L72" s="874"/>
      <c r="M72" s="874"/>
      <c r="N72" s="874"/>
      <c r="O72" s="874"/>
      <c r="P72" s="875"/>
      <c r="Q72" s="876">
        <v>1873</v>
      </c>
      <c r="R72" s="830"/>
      <c r="S72" s="830"/>
      <c r="T72" s="830"/>
      <c r="U72" s="830"/>
      <c r="V72" s="830">
        <v>1844</v>
      </c>
      <c r="W72" s="830"/>
      <c r="X72" s="830"/>
      <c r="Y72" s="830"/>
      <c r="Z72" s="830"/>
      <c r="AA72" s="830">
        <v>30</v>
      </c>
      <c r="AB72" s="830"/>
      <c r="AC72" s="830"/>
      <c r="AD72" s="830"/>
      <c r="AE72" s="830"/>
      <c r="AF72" s="830">
        <v>30</v>
      </c>
      <c r="AG72" s="830"/>
      <c r="AH72" s="830"/>
      <c r="AI72" s="830"/>
      <c r="AJ72" s="830"/>
      <c r="AK72" s="830">
        <v>22</v>
      </c>
      <c r="AL72" s="830"/>
      <c r="AM72" s="830"/>
      <c r="AN72" s="830"/>
      <c r="AO72" s="830"/>
      <c r="AP72" s="830">
        <v>1281</v>
      </c>
      <c r="AQ72" s="830"/>
      <c r="AR72" s="830"/>
      <c r="AS72" s="830"/>
      <c r="AT72" s="830"/>
      <c r="AU72" s="830">
        <v>45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583</v>
      </c>
      <c r="C73" s="874"/>
      <c r="D73" s="874"/>
      <c r="E73" s="874"/>
      <c r="F73" s="874"/>
      <c r="G73" s="874"/>
      <c r="H73" s="874"/>
      <c r="I73" s="874"/>
      <c r="J73" s="874"/>
      <c r="K73" s="874"/>
      <c r="L73" s="874"/>
      <c r="M73" s="874"/>
      <c r="N73" s="874"/>
      <c r="O73" s="874"/>
      <c r="P73" s="875"/>
      <c r="Q73" s="876">
        <v>286</v>
      </c>
      <c r="R73" s="830"/>
      <c r="S73" s="830"/>
      <c r="T73" s="830"/>
      <c r="U73" s="830"/>
      <c r="V73" s="830">
        <v>243</v>
      </c>
      <c r="W73" s="830"/>
      <c r="X73" s="830"/>
      <c r="Y73" s="830"/>
      <c r="Z73" s="830"/>
      <c r="AA73" s="830">
        <v>43</v>
      </c>
      <c r="AB73" s="830"/>
      <c r="AC73" s="830"/>
      <c r="AD73" s="830"/>
      <c r="AE73" s="830"/>
      <c r="AF73" s="830">
        <v>27</v>
      </c>
      <c r="AG73" s="830"/>
      <c r="AH73" s="830"/>
      <c r="AI73" s="830"/>
      <c r="AJ73" s="830"/>
      <c r="AK73" s="830" t="s">
        <v>600</v>
      </c>
      <c r="AL73" s="830"/>
      <c r="AM73" s="830"/>
      <c r="AN73" s="830"/>
      <c r="AO73" s="830"/>
      <c r="AP73" s="830" t="s">
        <v>602</v>
      </c>
      <c r="AQ73" s="830"/>
      <c r="AR73" s="830"/>
      <c r="AS73" s="830"/>
      <c r="AT73" s="830"/>
      <c r="AU73" s="830" t="s">
        <v>604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584</v>
      </c>
      <c r="C74" s="874"/>
      <c r="D74" s="874"/>
      <c r="E74" s="874"/>
      <c r="F74" s="874"/>
      <c r="G74" s="874"/>
      <c r="H74" s="874"/>
      <c r="I74" s="874"/>
      <c r="J74" s="874"/>
      <c r="K74" s="874"/>
      <c r="L74" s="874"/>
      <c r="M74" s="874"/>
      <c r="N74" s="874"/>
      <c r="O74" s="874"/>
      <c r="P74" s="875"/>
      <c r="Q74" s="876">
        <v>200</v>
      </c>
      <c r="R74" s="830"/>
      <c r="S74" s="830"/>
      <c r="T74" s="830"/>
      <c r="U74" s="830"/>
      <c r="V74" s="830">
        <v>183</v>
      </c>
      <c r="W74" s="830"/>
      <c r="X74" s="830"/>
      <c r="Y74" s="830"/>
      <c r="Z74" s="830"/>
      <c r="AA74" s="830">
        <v>17</v>
      </c>
      <c r="AB74" s="830"/>
      <c r="AC74" s="830"/>
      <c r="AD74" s="830"/>
      <c r="AE74" s="830"/>
      <c r="AF74" s="830">
        <v>17</v>
      </c>
      <c r="AG74" s="830"/>
      <c r="AH74" s="830"/>
      <c r="AI74" s="830"/>
      <c r="AJ74" s="830"/>
      <c r="AK74" s="830" t="s">
        <v>598</v>
      </c>
      <c r="AL74" s="830"/>
      <c r="AM74" s="830"/>
      <c r="AN74" s="830"/>
      <c r="AO74" s="830"/>
      <c r="AP74" s="830" t="s">
        <v>602</v>
      </c>
      <c r="AQ74" s="830"/>
      <c r="AR74" s="830"/>
      <c r="AS74" s="830"/>
      <c r="AT74" s="830"/>
      <c r="AU74" s="830" t="s">
        <v>604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585</v>
      </c>
      <c r="C75" s="874"/>
      <c r="D75" s="874"/>
      <c r="E75" s="874"/>
      <c r="F75" s="874"/>
      <c r="G75" s="874"/>
      <c r="H75" s="874"/>
      <c r="I75" s="874"/>
      <c r="J75" s="874"/>
      <c r="K75" s="874"/>
      <c r="L75" s="874"/>
      <c r="M75" s="874"/>
      <c r="N75" s="874"/>
      <c r="O75" s="874"/>
      <c r="P75" s="875"/>
      <c r="Q75" s="877">
        <v>495</v>
      </c>
      <c r="R75" s="878"/>
      <c r="S75" s="878"/>
      <c r="T75" s="878"/>
      <c r="U75" s="834"/>
      <c r="V75" s="879">
        <v>493</v>
      </c>
      <c r="W75" s="878"/>
      <c r="X75" s="878"/>
      <c r="Y75" s="878"/>
      <c r="Z75" s="834"/>
      <c r="AA75" s="879">
        <v>1</v>
      </c>
      <c r="AB75" s="878"/>
      <c r="AC75" s="878"/>
      <c r="AD75" s="878"/>
      <c r="AE75" s="834"/>
      <c r="AF75" s="879">
        <v>1</v>
      </c>
      <c r="AG75" s="878"/>
      <c r="AH75" s="878"/>
      <c r="AI75" s="878"/>
      <c r="AJ75" s="834"/>
      <c r="AK75" s="879">
        <v>298</v>
      </c>
      <c r="AL75" s="878"/>
      <c r="AM75" s="878"/>
      <c r="AN75" s="878"/>
      <c r="AO75" s="834"/>
      <c r="AP75" s="830" t="s">
        <v>602</v>
      </c>
      <c r="AQ75" s="830"/>
      <c r="AR75" s="830"/>
      <c r="AS75" s="830"/>
      <c r="AT75" s="830"/>
      <c r="AU75" s="879" t="s">
        <v>604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586</v>
      </c>
      <c r="C76" s="874"/>
      <c r="D76" s="874"/>
      <c r="E76" s="874"/>
      <c r="F76" s="874"/>
      <c r="G76" s="874"/>
      <c r="H76" s="874"/>
      <c r="I76" s="874"/>
      <c r="J76" s="874"/>
      <c r="K76" s="874"/>
      <c r="L76" s="874"/>
      <c r="M76" s="874"/>
      <c r="N76" s="874"/>
      <c r="O76" s="874"/>
      <c r="P76" s="875"/>
      <c r="Q76" s="877">
        <v>68</v>
      </c>
      <c r="R76" s="878"/>
      <c r="S76" s="878"/>
      <c r="T76" s="878"/>
      <c r="U76" s="834"/>
      <c r="V76" s="879">
        <v>68</v>
      </c>
      <c r="W76" s="878"/>
      <c r="X76" s="878"/>
      <c r="Y76" s="878"/>
      <c r="Z76" s="834"/>
      <c r="AA76" s="879">
        <v>0</v>
      </c>
      <c r="AB76" s="878"/>
      <c r="AC76" s="878"/>
      <c r="AD76" s="878"/>
      <c r="AE76" s="834"/>
      <c r="AF76" s="879">
        <v>0</v>
      </c>
      <c r="AG76" s="878"/>
      <c r="AH76" s="878"/>
      <c r="AI76" s="878"/>
      <c r="AJ76" s="834"/>
      <c r="AK76" s="879" t="s">
        <v>598</v>
      </c>
      <c r="AL76" s="878"/>
      <c r="AM76" s="878"/>
      <c r="AN76" s="878"/>
      <c r="AO76" s="834"/>
      <c r="AP76" s="830" t="s">
        <v>602</v>
      </c>
      <c r="AQ76" s="830"/>
      <c r="AR76" s="830"/>
      <c r="AS76" s="830"/>
      <c r="AT76" s="830"/>
      <c r="AU76" s="879" t="s">
        <v>604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587</v>
      </c>
      <c r="C77" s="874"/>
      <c r="D77" s="874"/>
      <c r="E77" s="874"/>
      <c r="F77" s="874"/>
      <c r="G77" s="874"/>
      <c r="H77" s="874"/>
      <c r="I77" s="874"/>
      <c r="J77" s="874"/>
      <c r="K77" s="874"/>
      <c r="L77" s="874"/>
      <c r="M77" s="874"/>
      <c r="N77" s="874"/>
      <c r="O77" s="874"/>
      <c r="P77" s="875"/>
      <c r="Q77" s="877">
        <v>1851</v>
      </c>
      <c r="R77" s="878"/>
      <c r="S77" s="878"/>
      <c r="T77" s="878"/>
      <c r="U77" s="834"/>
      <c r="V77" s="879">
        <v>1811</v>
      </c>
      <c r="W77" s="878"/>
      <c r="X77" s="878"/>
      <c r="Y77" s="878"/>
      <c r="Z77" s="834"/>
      <c r="AA77" s="879">
        <v>40</v>
      </c>
      <c r="AB77" s="878"/>
      <c r="AC77" s="878"/>
      <c r="AD77" s="878"/>
      <c r="AE77" s="834"/>
      <c r="AF77" s="879">
        <v>40</v>
      </c>
      <c r="AG77" s="878"/>
      <c r="AH77" s="878"/>
      <c r="AI77" s="878"/>
      <c r="AJ77" s="834"/>
      <c r="AK77" s="879" t="s">
        <v>598</v>
      </c>
      <c r="AL77" s="878"/>
      <c r="AM77" s="878"/>
      <c r="AN77" s="878"/>
      <c r="AO77" s="834"/>
      <c r="AP77" s="830" t="s">
        <v>602</v>
      </c>
      <c r="AQ77" s="830"/>
      <c r="AR77" s="830"/>
      <c r="AS77" s="830"/>
      <c r="AT77" s="830"/>
      <c r="AU77" s="879" t="s">
        <v>604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588</v>
      </c>
      <c r="C78" s="874"/>
      <c r="D78" s="874"/>
      <c r="E78" s="874"/>
      <c r="F78" s="874"/>
      <c r="G78" s="874"/>
      <c r="H78" s="874"/>
      <c r="I78" s="874"/>
      <c r="J78" s="874"/>
      <c r="K78" s="874"/>
      <c r="L78" s="874"/>
      <c r="M78" s="874"/>
      <c r="N78" s="874"/>
      <c r="O78" s="874"/>
      <c r="P78" s="875"/>
      <c r="Q78" s="876">
        <v>72965</v>
      </c>
      <c r="R78" s="830"/>
      <c r="S78" s="830"/>
      <c r="T78" s="830"/>
      <c r="U78" s="830"/>
      <c r="V78" s="830">
        <v>69423</v>
      </c>
      <c r="W78" s="830"/>
      <c r="X78" s="830"/>
      <c r="Y78" s="830"/>
      <c r="Z78" s="830"/>
      <c r="AA78" s="830">
        <v>3542</v>
      </c>
      <c r="AB78" s="830"/>
      <c r="AC78" s="830"/>
      <c r="AD78" s="830"/>
      <c r="AE78" s="830"/>
      <c r="AF78" s="830">
        <v>3542</v>
      </c>
      <c r="AG78" s="830"/>
      <c r="AH78" s="830"/>
      <c r="AI78" s="830"/>
      <c r="AJ78" s="830"/>
      <c r="AK78" s="830">
        <v>1058</v>
      </c>
      <c r="AL78" s="830"/>
      <c r="AM78" s="830"/>
      <c r="AN78" s="830"/>
      <c r="AO78" s="830"/>
      <c r="AP78" s="830" t="s">
        <v>602</v>
      </c>
      <c r="AQ78" s="830"/>
      <c r="AR78" s="830"/>
      <c r="AS78" s="830"/>
      <c r="AT78" s="830"/>
      <c r="AU78" s="830" t="s">
        <v>604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589</v>
      </c>
      <c r="C79" s="874"/>
      <c r="D79" s="874"/>
      <c r="E79" s="874"/>
      <c r="F79" s="874"/>
      <c r="G79" s="874"/>
      <c r="H79" s="874"/>
      <c r="I79" s="874"/>
      <c r="J79" s="874"/>
      <c r="K79" s="874"/>
      <c r="L79" s="874"/>
      <c r="M79" s="874"/>
      <c r="N79" s="874"/>
      <c r="O79" s="874"/>
      <c r="P79" s="875"/>
      <c r="Q79" s="876">
        <v>217</v>
      </c>
      <c r="R79" s="830"/>
      <c r="S79" s="830"/>
      <c r="T79" s="830"/>
      <c r="U79" s="830"/>
      <c r="V79" s="830">
        <v>191</v>
      </c>
      <c r="W79" s="830"/>
      <c r="X79" s="830"/>
      <c r="Y79" s="830"/>
      <c r="Z79" s="830"/>
      <c r="AA79" s="830">
        <v>25</v>
      </c>
      <c r="AB79" s="830"/>
      <c r="AC79" s="830"/>
      <c r="AD79" s="830"/>
      <c r="AE79" s="830"/>
      <c r="AF79" s="830">
        <v>25</v>
      </c>
      <c r="AG79" s="830"/>
      <c r="AH79" s="830"/>
      <c r="AI79" s="830"/>
      <c r="AJ79" s="830"/>
      <c r="AK79" s="830" t="s">
        <v>598</v>
      </c>
      <c r="AL79" s="830"/>
      <c r="AM79" s="830"/>
      <c r="AN79" s="830"/>
      <c r="AO79" s="830"/>
      <c r="AP79" s="830" t="s">
        <v>602</v>
      </c>
      <c r="AQ79" s="830"/>
      <c r="AR79" s="830"/>
      <c r="AS79" s="830"/>
      <c r="AT79" s="830"/>
      <c r="AU79" s="830" t="s">
        <v>604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590</v>
      </c>
      <c r="C80" s="874"/>
      <c r="D80" s="874"/>
      <c r="E80" s="874"/>
      <c r="F80" s="874"/>
      <c r="G80" s="874"/>
      <c r="H80" s="874"/>
      <c r="I80" s="874"/>
      <c r="J80" s="874"/>
      <c r="K80" s="874"/>
      <c r="L80" s="874"/>
      <c r="M80" s="874"/>
      <c r="N80" s="874"/>
      <c r="O80" s="874"/>
      <c r="P80" s="875"/>
      <c r="Q80" s="876">
        <v>823874</v>
      </c>
      <c r="R80" s="830"/>
      <c r="S80" s="830"/>
      <c r="T80" s="830"/>
      <c r="U80" s="830"/>
      <c r="V80" s="830">
        <v>808406</v>
      </c>
      <c r="W80" s="830"/>
      <c r="X80" s="830"/>
      <c r="Y80" s="830"/>
      <c r="Z80" s="830"/>
      <c r="AA80" s="830">
        <v>15468</v>
      </c>
      <c r="AB80" s="830"/>
      <c r="AC80" s="830"/>
      <c r="AD80" s="830"/>
      <c r="AE80" s="830"/>
      <c r="AF80" s="830">
        <v>15468</v>
      </c>
      <c r="AG80" s="830"/>
      <c r="AH80" s="830"/>
      <c r="AI80" s="830"/>
      <c r="AJ80" s="830"/>
      <c r="AK80" s="830" t="s">
        <v>601</v>
      </c>
      <c r="AL80" s="830"/>
      <c r="AM80" s="830"/>
      <c r="AN80" s="830"/>
      <c r="AO80" s="830"/>
      <c r="AP80" s="830" t="s">
        <v>602</v>
      </c>
      <c r="AQ80" s="830"/>
      <c r="AR80" s="830"/>
      <c r="AS80" s="830"/>
      <c r="AT80" s="830"/>
      <c r="AU80" s="830" t="s">
        <v>604</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603</v>
      </c>
      <c r="C81" s="874"/>
      <c r="D81" s="874"/>
      <c r="E81" s="874"/>
      <c r="F81" s="874"/>
      <c r="G81" s="874"/>
      <c r="H81" s="874"/>
      <c r="I81" s="874"/>
      <c r="J81" s="874"/>
      <c r="K81" s="874"/>
      <c r="L81" s="874"/>
      <c r="M81" s="874"/>
      <c r="N81" s="874"/>
      <c r="O81" s="874"/>
      <c r="P81" s="875"/>
      <c r="Q81" s="876">
        <v>529</v>
      </c>
      <c r="R81" s="830"/>
      <c r="S81" s="830"/>
      <c r="T81" s="830"/>
      <c r="U81" s="830"/>
      <c r="V81" s="830">
        <v>433</v>
      </c>
      <c r="W81" s="830"/>
      <c r="X81" s="830"/>
      <c r="Y81" s="830"/>
      <c r="Z81" s="830"/>
      <c r="AA81" s="830">
        <v>96</v>
      </c>
      <c r="AB81" s="830"/>
      <c r="AC81" s="830"/>
      <c r="AD81" s="830"/>
      <c r="AE81" s="830"/>
      <c r="AF81" s="830">
        <v>74</v>
      </c>
      <c r="AG81" s="830"/>
      <c r="AH81" s="830"/>
      <c r="AI81" s="830"/>
      <c r="AJ81" s="830"/>
      <c r="AK81" s="830" t="s">
        <v>598</v>
      </c>
      <c r="AL81" s="830"/>
      <c r="AM81" s="830"/>
      <c r="AN81" s="830"/>
      <c r="AO81" s="830"/>
      <c r="AP81" s="830" t="s">
        <v>602</v>
      </c>
      <c r="AQ81" s="830"/>
      <c r="AR81" s="830"/>
      <c r="AS81" s="830"/>
      <c r="AT81" s="830"/>
      <c r="AU81" s="830" t="s">
        <v>604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79"/>
      <c r="AQ82" s="878"/>
      <c r="AR82" s="878"/>
      <c r="AS82" s="878"/>
      <c r="AT82" s="834"/>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79"/>
      <c r="AQ83" s="878"/>
      <c r="AR83" s="878"/>
      <c r="AS83" s="878"/>
      <c r="AT83" s="834"/>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79"/>
      <c r="AQ84" s="878"/>
      <c r="AR84" s="878"/>
      <c r="AS84" s="878"/>
      <c r="AT84" s="834"/>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79"/>
      <c r="AQ85" s="878"/>
      <c r="AR85" s="878"/>
      <c r="AS85" s="878"/>
      <c r="AT85" s="834"/>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79"/>
      <c r="AQ86" s="878"/>
      <c r="AR86" s="878"/>
      <c r="AS86" s="878"/>
      <c r="AT86" s="834"/>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5"/>
      <c r="AQ87" s="886"/>
      <c r="AR87" s="886"/>
      <c r="AS87" s="886"/>
      <c r="AT87" s="887"/>
      <c r="AU87" s="884"/>
      <c r="AV87" s="884"/>
      <c r="AW87" s="884"/>
      <c r="AX87" s="884"/>
      <c r="AY87" s="884"/>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19248</v>
      </c>
      <c r="AG88" s="844"/>
      <c r="AH88" s="844"/>
      <c r="AI88" s="844"/>
      <c r="AJ88" s="844"/>
      <c r="AK88" s="841"/>
      <c r="AL88" s="841"/>
      <c r="AM88" s="841"/>
      <c r="AN88" s="841"/>
      <c r="AO88" s="841"/>
      <c r="AP88" s="890">
        <v>1281</v>
      </c>
      <c r="AQ88" s="852"/>
      <c r="AR88" s="852"/>
      <c r="AS88" s="852"/>
      <c r="AT88" s="891"/>
      <c r="AU88" s="844">
        <v>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92"/>
      <c r="CI102" s="893"/>
      <c r="CJ102" s="893"/>
      <c r="CK102" s="893"/>
      <c r="CL102" s="894"/>
      <c r="CM102" s="892"/>
      <c r="CN102" s="893"/>
      <c r="CO102" s="893"/>
      <c r="CP102" s="893"/>
      <c r="CQ102" s="894"/>
      <c r="CR102" s="895">
        <v>300</v>
      </c>
      <c r="CS102" s="852"/>
      <c r="CT102" s="852"/>
      <c r="CU102" s="852"/>
      <c r="CV102" s="896"/>
      <c r="CW102" s="895">
        <v>9</v>
      </c>
      <c r="CX102" s="852"/>
      <c r="CY102" s="852"/>
      <c r="CZ102" s="852"/>
      <c r="DA102" s="896"/>
      <c r="DB102" s="895"/>
      <c r="DC102" s="852"/>
      <c r="DD102" s="852"/>
      <c r="DE102" s="852"/>
      <c r="DF102" s="896"/>
      <c r="DG102" s="895"/>
      <c r="DH102" s="852"/>
      <c r="DI102" s="852"/>
      <c r="DJ102" s="852"/>
      <c r="DK102" s="896"/>
      <c r="DL102" s="895"/>
      <c r="DM102" s="852"/>
      <c r="DN102" s="852"/>
      <c r="DO102" s="852"/>
      <c r="DP102" s="896"/>
      <c r="DQ102" s="895"/>
      <c r="DR102" s="852"/>
      <c r="DS102" s="852"/>
      <c r="DT102" s="852"/>
      <c r="DU102" s="896"/>
      <c r="DV102" s="789"/>
      <c r="DW102" s="790"/>
      <c r="DX102" s="790"/>
      <c r="DY102" s="790"/>
      <c r="DZ102" s="91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423</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424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2" t="s">
        <v>427</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428</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x14ac:dyDescent="0.15">
      <c r="A109" s="917" t="s">
        <v>429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430</v>
      </c>
      <c r="AB109" s="898"/>
      <c r="AC109" s="898"/>
      <c r="AD109" s="898"/>
      <c r="AE109" s="899"/>
      <c r="AF109" s="897" t="s">
        <v>431</v>
      </c>
      <c r="AG109" s="898"/>
      <c r="AH109" s="898"/>
      <c r="AI109" s="898"/>
      <c r="AJ109" s="899"/>
      <c r="AK109" s="897" t="s">
        <v>309</v>
      </c>
      <c r="AL109" s="898"/>
      <c r="AM109" s="898"/>
      <c r="AN109" s="898"/>
      <c r="AO109" s="899"/>
      <c r="AP109" s="897" t="s">
        <v>432</v>
      </c>
      <c r="AQ109" s="898"/>
      <c r="AR109" s="898"/>
      <c r="AS109" s="898"/>
      <c r="AT109" s="900"/>
      <c r="AU109" s="917" t="s">
        <v>429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430</v>
      </c>
      <c r="BR109" s="898"/>
      <c r="BS109" s="898"/>
      <c r="BT109" s="898"/>
      <c r="BU109" s="899"/>
      <c r="BV109" s="897" t="s">
        <v>431</v>
      </c>
      <c r="BW109" s="898"/>
      <c r="BX109" s="898"/>
      <c r="BY109" s="898"/>
      <c r="BZ109" s="899"/>
      <c r="CA109" s="897" t="s">
        <v>309</v>
      </c>
      <c r="CB109" s="898"/>
      <c r="CC109" s="898"/>
      <c r="CD109" s="898"/>
      <c r="CE109" s="899"/>
      <c r="CF109" s="918" t="s">
        <v>432</v>
      </c>
      <c r="CG109" s="918"/>
      <c r="CH109" s="918"/>
      <c r="CI109" s="918"/>
      <c r="CJ109" s="918"/>
      <c r="CK109" s="897" t="s">
        <v>433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430</v>
      </c>
      <c r="DH109" s="898"/>
      <c r="DI109" s="898"/>
      <c r="DJ109" s="898"/>
      <c r="DK109" s="899"/>
      <c r="DL109" s="897" t="s">
        <v>431</v>
      </c>
      <c r="DM109" s="898"/>
      <c r="DN109" s="898"/>
      <c r="DO109" s="898"/>
      <c r="DP109" s="899"/>
      <c r="DQ109" s="897" t="s">
        <v>309</v>
      </c>
      <c r="DR109" s="898"/>
      <c r="DS109" s="898"/>
      <c r="DT109" s="898"/>
      <c r="DU109" s="899"/>
      <c r="DV109" s="897" t="s">
        <v>432</v>
      </c>
      <c r="DW109" s="898"/>
      <c r="DX109" s="898"/>
      <c r="DY109" s="898"/>
      <c r="DZ109" s="900"/>
    </row>
    <row r="110" spans="1:131" s="230" customFormat="1" ht="26.25" customHeight="1" x14ac:dyDescent="0.15">
      <c r="A110" s="901" t="s">
        <v>434</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185640</v>
      </c>
      <c r="AB110" s="905"/>
      <c r="AC110" s="905"/>
      <c r="AD110" s="905"/>
      <c r="AE110" s="906"/>
      <c r="AF110" s="907">
        <v>210959</v>
      </c>
      <c r="AG110" s="905"/>
      <c r="AH110" s="905"/>
      <c r="AI110" s="905"/>
      <c r="AJ110" s="906"/>
      <c r="AK110" s="907">
        <v>187954</v>
      </c>
      <c r="AL110" s="905"/>
      <c r="AM110" s="905"/>
      <c r="AN110" s="905"/>
      <c r="AO110" s="906"/>
      <c r="AP110" s="908">
        <v>13.6</v>
      </c>
      <c r="AQ110" s="909"/>
      <c r="AR110" s="909"/>
      <c r="AS110" s="909"/>
      <c r="AT110" s="910"/>
      <c r="AU110" s="911" t="s">
        <v>74</v>
      </c>
      <c r="AV110" s="912"/>
      <c r="AW110" s="912"/>
      <c r="AX110" s="912"/>
      <c r="AY110" s="912"/>
      <c r="AZ110" s="934" t="s">
        <v>435</v>
      </c>
      <c r="BA110" s="902"/>
      <c r="BB110" s="902"/>
      <c r="BC110" s="902"/>
      <c r="BD110" s="902"/>
      <c r="BE110" s="902"/>
      <c r="BF110" s="902"/>
      <c r="BG110" s="902"/>
      <c r="BH110" s="902"/>
      <c r="BI110" s="902"/>
      <c r="BJ110" s="902"/>
      <c r="BK110" s="902"/>
      <c r="BL110" s="902"/>
      <c r="BM110" s="902"/>
      <c r="BN110" s="902"/>
      <c r="BO110" s="902"/>
      <c r="BP110" s="903"/>
      <c r="BQ110" s="935">
        <v>2911700</v>
      </c>
      <c r="BR110" s="936"/>
      <c r="BS110" s="936"/>
      <c r="BT110" s="936"/>
      <c r="BU110" s="936"/>
      <c r="BV110" s="936">
        <v>2818264</v>
      </c>
      <c r="BW110" s="936"/>
      <c r="BX110" s="936"/>
      <c r="BY110" s="936"/>
      <c r="BZ110" s="936"/>
      <c r="CA110" s="936">
        <v>2800532</v>
      </c>
      <c r="CB110" s="936"/>
      <c r="CC110" s="936"/>
      <c r="CD110" s="936"/>
      <c r="CE110" s="936"/>
      <c r="CF110" s="949">
        <v>202.2</v>
      </c>
      <c r="CG110" s="950"/>
      <c r="CH110" s="950"/>
      <c r="CI110" s="950"/>
      <c r="CJ110" s="950"/>
      <c r="CK110" s="951" t="s">
        <v>436</v>
      </c>
      <c r="CL110" s="952"/>
      <c r="CM110" s="934" t="s">
        <v>437</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438</v>
      </c>
      <c r="DH110" s="936"/>
      <c r="DI110" s="936"/>
      <c r="DJ110" s="936"/>
      <c r="DK110" s="936"/>
      <c r="DL110" s="936" t="s">
        <v>439</v>
      </c>
      <c r="DM110" s="936"/>
      <c r="DN110" s="936"/>
      <c r="DO110" s="936"/>
      <c r="DP110" s="936"/>
      <c r="DQ110" s="936" t="s">
        <v>439</v>
      </c>
      <c r="DR110" s="936"/>
      <c r="DS110" s="936"/>
      <c r="DT110" s="936"/>
      <c r="DU110" s="936"/>
      <c r="DV110" s="937" t="s">
        <v>439</v>
      </c>
      <c r="DW110" s="937"/>
      <c r="DX110" s="937"/>
      <c r="DY110" s="937"/>
      <c r="DZ110" s="938"/>
    </row>
    <row r="111" spans="1:131" s="230" customFormat="1" ht="26.25" customHeight="1" x14ac:dyDescent="0.15">
      <c r="A111" s="939" t="s">
        <v>440</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439</v>
      </c>
      <c r="AB111" s="943"/>
      <c r="AC111" s="943"/>
      <c r="AD111" s="943"/>
      <c r="AE111" s="944"/>
      <c r="AF111" s="945" t="s">
        <v>439</v>
      </c>
      <c r="AG111" s="943"/>
      <c r="AH111" s="943"/>
      <c r="AI111" s="943"/>
      <c r="AJ111" s="944"/>
      <c r="AK111" s="945" t="s">
        <v>439</v>
      </c>
      <c r="AL111" s="943"/>
      <c r="AM111" s="943"/>
      <c r="AN111" s="943"/>
      <c r="AO111" s="944"/>
      <c r="AP111" s="946" t="s">
        <v>439</v>
      </c>
      <c r="AQ111" s="947"/>
      <c r="AR111" s="947"/>
      <c r="AS111" s="947"/>
      <c r="AT111" s="948"/>
      <c r="AU111" s="913"/>
      <c r="AV111" s="914"/>
      <c r="AW111" s="914"/>
      <c r="AX111" s="914"/>
      <c r="AY111" s="914"/>
      <c r="AZ111" s="927" t="s">
        <v>441</v>
      </c>
      <c r="BA111" s="928"/>
      <c r="BB111" s="928"/>
      <c r="BC111" s="928"/>
      <c r="BD111" s="928"/>
      <c r="BE111" s="928"/>
      <c r="BF111" s="928"/>
      <c r="BG111" s="928"/>
      <c r="BH111" s="928"/>
      <c r="BI111" s="928"/>
      <c r="BJ111" s="928"/>
      <c r="BK111" s="928"/>
      <c r="BL111" s="928"/>
      <c r="BM111" s="928"/>
      <c r="BN111" s="928"/>
      <c r="BO111" s="928"/>
      <c r="BP111" s="929"/>
      <c r="BQ111" s="930" t="s">
        <v>438</v>
      </c>
      <c r="BR111" s="931"/>
      <c r="BS111" s="931"/>
      <c r="BT111" s="931"/>
      <c r="BU111" s="931"/>
      <c r="BV111" s="931" t="s">
        <v>439</v>
      </c>
      <c r="BW111" s="931"/>
      <c r="BX111" s="931"/>
      <c r="BY111" s="931"/>
      <c r="BZ111" s="931"/>
      <c r="CA111" s="931" t="s">
        <v>439</v>
      </c>
      <c r="CB111" s="931"/>
      <c r="CC111" s="931"/>
      <c r="CD111" s="931"/>
      <c r="CE111" s="931"/>
      <c r="CF111" s="925" t="s">
        <v>439</v>
      </c>
      <c r="CG111" s="926"/>
      <c r="CH111" s="926"/>
      <c r="CI111" s="926"/>
      <c r="CJ111" s="926"/>
      <c r="CK111" s="953"/>
      <c r="CL111" s="954"/>
      <c r="CM111" s="927" t="s">
        <v>442</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439</v>
      </c>
      <c r="DH111" s="931"/>
      <c r="DI111" s="931"/>
      <c r="DJ111" s="931"/>
      <c r="DK111" s="931"/>
      <c r="DL111" s="931" t="s">
        <v>438</v>
      </c>
      <c r="DM111" s="931"/>
      <c r="DN111" s="931"/>
      <c r="DO111" s="931"/>
      <c r="DP111" s="931"/>
      <c r="DQ111" s="931" t="s">
        <v>439</v>
      </c>
      <c r="DR111" s="931"/>
      <c r="DS111" s="931"/>
      <c r="DT111" s="931"/>
      <c r="DU111" s="931"/>
      <c r="DV111" s="932" t="s">
        <v>438</v>
      </c>
      <c r="DW111" s="932"/>
      <c r="DX111" s="932"/>
      <c r="DY111" s="932"/>
      <c r="DZ111" s="933"/>
    </row>
    <row r="112" spans="1:131" s="230" customFormat="1" ht="26.25" customHeight="1" x14ac:dyDescent="0.15">
      <c r="A112" s="957" t="s">
        <v>443</v>
      </c>
      <c r="B112" s="958"/>
      <c r="C112" s="928" t="s">
        <v>444</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439</v>
      </c>
      <c r="AB112" s="964"/>
      <c r="AC112" s="964"/>
      <c r="AD112" s="964"/>
      <c r="AE112" s="965"/>
      <c r="AF112" s="966" t="s">
        <v>439</v>
      </c>
      <c r="AG112" s="964"/>
      <c r="AH112" s="964"/>
      <c r="AI112" s="964"/>
      <c r="AJ112" s="965"/>
      <c r="AK112" s="966" t="s">
        <v>439</v>
      </c>
      <c r="AL112" s="964"/>
      <c r="AM112" s="964"/>
      <c r="AN112" s="964"/>
      <c r="AO112" s="965"/>
      <c r="AP112" s="967" t="s">
        <v>439</v>
      </c>
      <c r="AQ112" s="968"/>
      <c r="AR112" s="968"/>
      <c r="AS112" s="968"/>
      <c r="AT112" s="969"/>
      <c r="AU112" s="913"/>
      <c r="AV112" s="914"/>
      <c r="AW112" s="914"/>
      <c r="AX112" s="914"/>
      <c r="AY112" s="914"/>
      <c r="AZ112" s="927" t="s">
        <v>445</v>
      </c>
      <c r="BA112" s="928"/>
      <c r="BB112" s="928"/>
      <c r="BC112" s="928"/>
      <c r="BD112" s="928"/>
      <c r="BE112" s="928"/>
      <c r="BF112" s="928"/>
      <c r="BG112" s="928"/>
      <c r="BH112" s="928"/>
      <c r="BI112" s="928"/>
      <c r="BJ112" s="928"/>
      <c r="BK112" s="928"/>
      <c r="BL112" s="928"/>
      <c r="BM112" s="928"/>
      <c r="BN112" s="928"/>
      <c r="BO112" s="928"/>
      <c r="BP112" s="929"/>
      <c r="BQ112" s="930" t="s">
        <v>438</v>
      </c>
      <c r="BR112" s="931"/>
      <c r="BS112" s="931"/>
      <c r="BT112" s="931"/>
      <c r="BU112" s="931"/>
      <c r="BV112" s="931">
        <v>31125</v>
      </c>
      <c r="BW112" s="931"/>
      <c r="BX112" s="931"/>
      <c r="BY112" s="931"/>
      <c r="BZ112" s="931"/>
      <c r="CA112" s="931">
        <v>54225</v>
      </c>
      <c r="CB112" s="931"/>
      <c r="CC112" s="931"/>
      <c r="CD112" s="931"/>
      <c r="CE112" s="931"/>
      <c r="CF112" s="925">
        <v>3.9</v>
      </c>
      <c r="CG112" s="926"/>
      <c r="CH112" s="926"/>
      <c r="CI112" s="926"/>
      <c r="CJ112" s="926"/>
      <c r="CK112" s="953"/>
      <c r="CL112" s="954"/>
      <c r="CM112" s="927" t="s">
        <v>446</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439</v>
      </c>
      <c r="DH112" s="931"/>
      <c r="DI112" s="931"/>
      <c r="DJ112" s="931"/>
      <c r="DK112" s="931"/>
      <c r="DL112" s="931" t="s">
        <v>439</v>
      </c>
      <c r="DM112" s="931"/>
      <c r="DN112" s="931"/>
      <c r="DO112" s="931"/>
      <c r="DP112" s="931"/>
      <c r="DQ112" s="931" t="s">
        <v>439</v>
      </c>
      <c r="DR112" s="931"/>
      <c r="DS112" s="931"/>
      <c r="DT112" s="931"/>
      <c r="DU112" s="931"/>
      <c r="DV112" s="932" t="s">
        <v>439</v>
      </c>
      <c r="DW112" s="932"/>
      <c r="DX112" s="932"/>
      <c r="DY112" s="932"/>
      <c r="DZ112" s="933"/>
    </row>
    <row r="113" spans="1:130" s="230" customFormat="1" ht="26.25" customHeight="1" x14ac:dyDescent="0.15">
      <c r="A113" s="959"/>
      <c r="B113" s="960"/>
      <c r="C113" s="928" t="s">
        <v>447</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t="s">
        <v>439</v>
      </c>
      <c r="AB113" s="943"/>
      <c r="AC113" s="943"/>
      <c r="AD113" s="943"/>
      <c r="AE113" s="944"/>
      <c r="AF113" s="945" t="s">
        <v>439</v>
      </c>
      <c r="AG113" s="943"/>
      <c r="AH113" s="943"/>
      <c r="AI113" s="943"/>
      <c r="AJ113" s="944"/>
      <c r="AK113" s="945">
        <v>212</v>
      </c>
      <c r="AL113" s="943"/>
      <c r="AM113" s="943"/>
      <c r="AN113" s="943"/>
      <c r="AO113" s="944"/>
      <c r="AP113" s="946">
        <v>0</v>
      </c>
      <c r="AQ113" s="947"/>
      <c r="AR113" s="947"/>
      <c r="AS113" s="947"/>
      <c r="AT113" s="948"/>
      <c r="AU113" s="913"/>
      <c r="AV113" s="914"/>
      <c r="AW113" s="914"/>
      <c r="AX113" s="914"/>
      <c r="AY113" s="914"/>
      <c r="AZ113" s="927" t="s">
        <v>448</v>
      </c>
      <c r="BA113" s="928"/>
      <c r="BB113" s="928"/>
      <c r="BC113" s="928"/>
      <c r="BD113" s="928"/>
      <c r="BE113" s="928"/>
      <c r="BF113" s="928"/>
      <c r="BG113" s="928"/>
      <c r="BH113" s="928"/>
      <c r="BI113" s="928"/>
      <c r="BJ113" s="928"/>
      <c r="BK113" s="928"/>
      <c r="BL113" s="928"/>
      <c r="BM113" s="928"/>
      <c r="BN113" s="928"/>
      <c r="BO113" s="928"/>
      <c r="BP113" s="929"/>
      <c r="BQ113" s="930">
        <v>58593</v>
      </c>
      <c r="BR113" s="931"/>
      <c r="BS113" s="931"/>
      <c r="BT113" s="931"/>
      <c r="BU113" s="931"/>
      <c r="BV113" s="931">
        <v>52766</v>
      </c>
      <c r="BW113" s="931"/>
      <c r="BX113" s="931"/>
      <c r="BY113" s="931"/>
      <c r="BZ113" s="931"/>
      <c r="CA113" s="931">
        <v>44840</v>
      </c>
      <c r="CB113" s="931"/>
      <c r="CC113" s="931"/>
      <c r="CD113" s="931"/>
      <c r="CE113" s="931"/>
      <c r="CF113" s="925">
        <v>3.2</v>
      </c>
      <c r="CG113" s="926"/>
      <c r="CH113" s="926"/>
      <c r="CI113" s="926"/>
      <c r="CJ113" s="926"/>
      <c r="CK113" s="953"/>
      <c r="CL113" s="954"/>
      <c r="CM113" s="927" t="s">
        <v>449</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438</v>
      </c>
      <c r="DH113" s="964"/>
      <c r="DI113" s="964"/>
      <c r="DJ113" s="964"/>
      <c r="DK113" s="965"/>
      <c r="DL113" s="966" t="s">
        <v>439</v>
      </c>
      <c r="DM113" s="964"/>
      <c r="DN113" s="964"/>
      <c r="DO113" s="964"/>
      <c r="DP113" s="965"/>
      <c r="DQ113" s="966" t="s">
        <v>438</v>
      </c>
      <c r="DR113" s="964"/>
      <c r="DS113" s="964"/>
      <c r="DT113" s="964"/>
      <c r="DU113" s="965"/>
      <c r="DV113" s="967" t="s">
        <v>439</v>
      </c>
      <c r="DW113" s="968"/>
      <c r="DX113" s="968"/>
      <c r="DY113" s="968"/>
      <c r="DZ113" s="969"/>
    </row>
    <row r="114" spans="1:130" s="230" customFormat="1" ht="26.25" customHeight="1" x14ac:dyDescent="0.15">
      <c r="A114" s="959"/>
      <c r="B114" s="960"/>
      <c r="C114" s="928" t="s">
        <v>450</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7815</v>
      </c>
      <c r="AB114" s="964"/>
      <c r="AC114" s="964"/>
      <c r="AD114" s="964"/>
      <c r="AE114" s="965"/>
      <c r="AF114" s="966">
        <v>9434</v>
      </c>
      <c r="AG114" s="964"/>
      <c r="AH114" s="964"/>
      <c r="AI114" s="964"/>
      <c r="AJ114" s="965"/>
      <c r="AK114" s="966">
        <v>11097</v>
      </c>
      <c r="AL114" s="964"/>
      <c r="AM114" s="964"/>
      <c r="AN114" s="964"/>
      <c r="AO114" s="965"/>
      <c r="AP114" s="967">
        <v>0.8</v>
      </c>
      <c r="AQ114" s="968"/>
      <c r="AR114" s="968"/>
      <c r="AS114" s="968"/>
      <c r="AT114" s="969"/>
      <c r="AU114" s="913"/>
      <c r="AV114" s="914"/>
      <c r="AW114" s="914"/>
      <c r="AX114" s="914"/>
      <c r="AY114" s="914"/>
      <c r="AZ114" s="927" t="s">
        <v>451</v>
      </c>
      <c r="BA114" s="928"/>
      <c r="BB114" s="928"/>
      <c r="BC114" s="928"/>
      <c r="BD114" s="928"/>
      <c r="BE114" s="928"/>
      <c r="BF114" s="928"/>
      <c r="BG114" s="928"/>
      <c r="BH114" s="928"/>
      <c r="BI114" s="928"/>
      <c r="BJ114" s="928"/>
      <c r="BK114" s="928"/>
      <c r="BL114" s="928"/>
      <c r="BM114" s="928"/>
      <c r="BN114" s="928"/>
      <c r="BO114" s="928"/>
      <c r="BP114" s="929"/>
      <c r="BQ114" s="930">
        <v>228665</v>
      </c>
      <c r="BR114" s="931"/>
      <c r="BS114" s="931"/>
      <c r="BT114" s="931"/>
      <c r="BU114" s="931"/>
      <c r="BV114" s="931">
        <v>319899</v>
      </c>
      <c r="BW114" s="931"/>
      <c r="BX114" s="931"/>
      <c r="BY114" s="931"/>
      <c r="BZ114" s="931"/>
      <c r="CA114" s="931">
        <v>327731</v>
      </c>
      <c r="CB114" s="931"/>
      <c r="CC114" s="931"/>
      <c r="CD114" s="931"/>
      <c r="CE114" s="931"/>
      <c r="CF114" s="925">
        <v>23.7</v>
      </c>
      <c r="CG114" s="926"/>
      <c r="CH114" s="926"/>
      <c r="CI114" s="926"/>
      <c r="CJ114" s="926"/>
      <c r="CK114" s="953"/>
      <c r="CL114" s="954"/>
      <c r="CM114" s="927" t="s">
        <v>452</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439</v>
      </c>
      <c r="DH114" s="964"/>
      <c r="DI114" s="964"/>
      <c r="DJ114" s="964"/>
      <c r="DK114" s="965"/>
      <c r="DL114" s="966" t="s">
        <v>439</v>
      </c>
      <c r="DM114" s="964"/>
      <c r="DN114" s="964"/>
      <c r="DO114" s="964"/>
      <c r="DP114" s="965"/>
      <c r="DQ114" s="966" t="s">
        <v>439</v>
      </c>
      <c r="DR114" s="964"/>
      <c r="DS114" s="964"/>
      <c r="DT114" s="964"/>
      <c r="DU114" s="965"/>
      <c r="DV114" s="967" t="s">
        <v>438</v>
      </c>
      <c r="DW114" s="968"/>
      <c r="DX114" s="968"/>
      <c r="DY114" s="968"/>
      <c r="DZ114" s="969"/>
    </row>
    <row r="115" spans="1:130" s="230" customFormat="1" ht="26.25" customHeight="1" x14ac:dyDescent="0.15">
      <c r="A115" s="959"/>
      <c r="B115" s="960"/>
      <c r="C115" s="928" t="s">
        <v>453</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t="s">
        <v>439</v>
      </c>
      <c r="AB115" s="943"/>
      <c r="AC115" s="943"/>
      <c r="AD115" s="943"/>
      <c r="AE115" s="944"/>
      <c r="AF115" s="945" t="s">
        <v>438</v>
      </c>
      <c r="AG115" s="943"/>
      <c r="AH115" s="943"/>
      <c r="AI115" s="943"/>
      <c r="AJ115" s="944"/>
      <c r="AK115" s="945" t="s">
        <v>439</v>
      </c>
      <c r="AL115" s="943"/>
      <c r="AM115" s="943"/>
      <c r="AN115" s="943"/>
      <c r="AO115" s="944"/>
      <c r="AP115" s="946" t="s">
        <v>439</v>
      </c>
      <c r="AQ115" s="947"/>
      <c r="AR115" s="947"/>
      <c r="AS115" s="947"/>
      <c r="AT115" s="948"/>
      <c r="AU115" s="913"/>
      <c r="AV115" s="914"/>
      <c r="AW115" s="914"/>
      <c r="AX115" s="914"/>
      <c r="AY115" s="914"/>
      <c r="AZ115" s="927" t="s">
        <v>454</v>
      </c>
      <c r="BA115" s="928"/>
      <c r="BB115" s="928"/>
      <c r="BC115" s="928"/>
      <c r="BD115" s="928"/>
      <c r="BE115" s="928"/>
      <c r="BF115" s="928"/>
      <c r="BG115" s="928"/>
      <c r="BH115" s="928"/>
      <c r="BI115" s="928"/>
      <c r="BJ115" s="928"/>
      <c r="BK115" s="928"/>
      <c r="BL115" s="928"/>
      <c r="BM115" s="928"/>
      <c r="BN115" s="928"/>
      <c r="BO115" s="928"/>
      <c r="BP115" s="929"/>
      <c r="BQ115" s="930" t="s">
        <v>438</v>
      </c>
      <c r="BR115" s="931"/>
      <c r="BS115" s="931"/>
      <c r="BT115" s="931"/>
      <c r="BU115" s="931"/>
      <c r="BV115" s="931" t="s">
        <v>438</v>
      </c>
      <c r="BW115" s="931"/>
      <c r="BX115" s="931"/>
      <c r="BY115" s="931"/>
      <c r="BZ115" s="931"/>
      <c r="CA115" s="931" t="s">
        <v>439</v>
      </c>
      <c r="CB115" s="931"/>
      <c r="CC115" s="931"/>
      <c r="CD115" s="931"/>
      <c r="CE115" s="931"/>
      <c r="CF115" s="925" t="s">
        <v>439</v>
      </c>
      <c r="CG115" s="926"/>
      <c r="CH115" s="926"/>
      <c r="CI115" s="926"/>
      <c r="CJ115" s="926"/>
      <c r="CK115" s="953"/>
      <c r="CL115" s="954"/>
      <c r="CM115" s="927" t="s">
        <v>455</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438</v>
      </c>
      <c r="DH115" s="964"/>
      <c r="DI115" s="964"/>
      <c r="DJ115" s="964"/>
      <c r="DK115" s="965"/>
      <c r="DL115" s="966" t="s">
        <v>439</v>
      </c>
      <c r="DM115" s="964"/>
      <c r="DN115" s="964"/>
      <c r="DO115" s="964"/>
      <c r="DP115" s="965"/>
      <c r="DQ115" s="966" t="s">
        <v>439</v>
      </c>
      <c r="DR115" s="964"/>
      <c r="DS115" s="964"/>
      <c r="DT115" s="964"/>
      <c r="DU115" s="965"/>
      <c r="DV115" s="967" t="s">
        <v>439</v>
      </c>
      <c r="DW115" s="968"/>
      <c r="DX115" s="968"/>
      <c r="DY115" s="968"/>
      <c r="DZ115" s="969"/>
    </row>
    <row r="116" spans="1:130" s="230" customFormat="1" ht="26.25" customHeight="1" x14ac:dyDescent="0.15">
      <c r="A116" s="961"/>
      <c r="B116" s="962"/>
      <c r="C116" s="970" t="s">
        <v>456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t="s">
        <v>439</v>
      </c>
      <c r="AB116" s="964"/>
      <c r="AC116" s="964"/>
      <c r="AD116" s="964"/>
      <c r="AE116" s="965"/>
      <c r="AF116" s="966" t="s">
        <v>439</v>
      </c>
      <c r="AG116" s="964"/>
      <c r="AH116" s="964"/>
      <c r="AI116" s="964"/>
      <c r="AJ116" s="965"/>
      <c r="AK116" s="966" t="s">
        <v>439</v>
      </c>
      <c r="AL116" s="964"/>
      <c r="AM116" s="964"/>
      <c r="AN116" s="964"/>
      <c r="AO116" s="965"/>
      <c r="AP116" s="967" t="s">
        <v>439</v>
      </c>
      <c r="AQ116" s="968"/>
      <c r="AR116" s="968"/>
      <c r="AS116" s="968"/>
      <c r="AT116" s="969"/>
      <c r="AU116" s="913"/>
      <c r="AV116" s="914"/>
      <c r="AW116" s="914"/>
      <c r="AX116" s="914"/>
      <c r="AY116" s="914"/>
      <c r="AZ116" s="972" t="s">
        <v>457</v>
      </c>
      <c r="BA116" s="973"/>
      <c r="BB116" s="973"/>
      <c r="BC116" s="973"/>
      <c r="BD116" s="973"/>
      <c r="BE116" s="973"/>
      <c r="BF116" s="973"/>
      <c r="BG116" s="973"/>
      <c r="BH116" s="973"/>
      <c r="BI116" s="973"/>
      <c r="BJ116" s="973"/>
      <c r="BK116" s="973"/>
      <c r="BL116" s="973"/>
      <c r="BM116" s="973"/>
      <c r="BN116" s="973"/>
      <c r="BO116" s="973"/>
      <c r="BP116" s="974"/>
      <c r="BQ116" s="930" t="s">
        <v>439</v>
      </c>
      <c r="BR116" s="931"/>
      <c r="BS116" s="931"/>
      <c r="BT116" s="931"/>
      <c r="BU116" s="931"/>
      <c r="BV116" s="931" t="s">
        <v>439</v>
      </c>
      <c r="BW116" s="931"/>
      <c r="BX116" s="931"/>
      <c r="BY116" s="931"/>
      <c r="BZ116" s="931"/>
      <c r="CA116" s="931" t="s">
        <v>439</v>
      </c>
      <c r="CB116" s="931"/>
      <c r="CC116" s="931"/>
      <c r="CD116" s="931"/>
      <c r="CE116" s="931"/>
      <c r="CF116" s="925" t="s">
        <v>438</v>
      </c>
      <c r="CG116" s="926"/>
      <c r="CH116" s="926"/>
      <c r="CI116" s="926"/>
      <c r="CJ116" s="926"/>
      <c r="CK116" s="953"/>
      <c r="CL116" s="954"/>
      <c r="CM116" s="927" t="s">
        <v>458</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439</v>
      </c>
      <c r="DH116" s="964"/>
      <c r="DI116" s="964"/>
      <c r="DJ116" s="964"/>
      <c r="DK116" s="965"/>
      <c r="DL116" s="966" t="s">
        <v>439</v>
      </c>
      <c r="DM116" s="964"/>
      <c r="DN116" s="964"/>
      <c r="DO116" s="964"/>
      <c r="DP116" s="965"/>
      <c r="DQ116" s="966" t="s">
        <v>439</v>
      </c>
      <c r="DR116" s="964"/>
      <c r="DS116" s="964"/>
      <c r="DT116" s="964"/>
      <c r="DU116" s="965"/>
      <c r="DV116" s="967" t="s">
        <v>439</v>
      </c>
      <c r="DW116" s="968"/>
      <c r="DX116" s="968"/>
      <c r="DY116" s="968"/>
      <c r="DZ116" s="969"/>
    </row>
    <row r="117" spans="1:130" s="230" customFormat="1" ht="26.25" customHeight="1" x14ac:dyDescent="0.15">
      <c r="A117" s="917" t="s">
        <v>189</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459</v>
      </c>
      <c r="Z117" s="899"/>
      <c r="AA117" s="983">
        <v>193455</v>
      </c>
      <c r="AB117" s="984"/>
      <c r="AC117" s="984"/>
      <c r="AD117" s="984"/>
      <c r="AE117" s="985"/>
      <c r="AF117" s="986">
        <v>220393</v>
      </c>
      <c r="AG117" s="984"/>
      <c r="AH117" s="984"/>
      <c r="AI117" s="984"/>
      <c r="AJ117" s="985"/>
      <c r="AK117" s="986">
        <v>199263</v>
      </c>
      <c r="AL117" s="984"/>
      <c r="AM117" s="984"/>
      <c r="AN117" s="984"/>
      <c r="AO117" s="985"/>
      <c r="AP117" s="987"/>
      <c r="AQ117" s="988"/>
      <c r="AR117" s="988"/>
      <c r="AS117" s="988"/>
      <c r="AT117" s="989"/>
      <c r="AU117" s="913"/>
      <c r="AV117" s="914"/>
      <c r="AW117" s="914"/>
      <c r="AX117" s="914"/>
      <c r="AY117" s="914"/>
      <c r="AZ117" s="979" t="s">
        <v>460</v>
      </c>
      <c r="BA117" s="980"/>
      <c r="BB117" s="980"/>
      <c r="BC117" s="980"/>
      <c r="BD117" s="980"/>
      <c r="BE117" s="980"/>
      <c r="BF117" s="980"/>
      <c r="BG117" s="980"/>
      <c r="BH117" s="980"/>
      <c r="BI117" s="980"/>
      <c r="BJ117" s="980"/>
      <c r="BK117" s="980"/>
      <c r="BL117" s="980"/>
      <c r="BM117" s="980"/>
      <c r="BN117" s="980"/>
      <c r="BO117" s="980"/>
      <c r="BP117" s="981"/>
      <c r="BQ117" s="930" t="s">
        <v>439</v>
      </c>
      <c r="BR117" s="931"/>
      <c r="BS117" s="931"/>
      <c r="BT117" s="931"/>
      <c r="BU117" s="931"/>
      <c r="BV117" s="931" t="s">
        <v>438</v>
      </c>
      <c r="BW117" s="931"/>
      <c r="BX117" s="931"/>
      <c r="BY117" s="931"/>
      <c r="BZ117" s="931"/>
      <c r="CA117" s="931" t="s">
        <v>438</v>
      </c>
      <c r="CB117" s="931"/>
      <c r="CC117" s="931"/>
      <c r="CD117" s="931"/>
      <c r="CE117" s="931"/>
      <c r="CF117" s="925" t="s">
        <v>439</v>
      </c>
      <c r="CG117" s="926"/>
      <c r="CH117" s="926"/>
      <c r="CI117" s="926"/>
      <c r="CJ117" s="926"/>
      <c r="CK117" s="953"/>
      <c r="CL117" s="954"/>
      <c r="CM117" s="927" t="s">
        <v>461</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439</v>
      </c>
      <c r="DH117" s="964"/>
      <c r="DI117" s="964"/>
      <c r="DJ117" s="964"/>
      <c r="DK117" s="965"/>
      <c r="DL117" s="966" t="s">
        <v>439</v>
      </c>
      <c r="DM117" s="964"/>
      <c r="DN117" s="964"/>
      <c r="DO117" s="964"/>
      <c r="DP117" s="965"/>
      <c r="DQ117" s="966" t="s">
        <v>438</v>
      </c>
      <c r="DR117" s="964"/>
      <c r="DS117" s="964"/>
      <c r="DT117" s="964"/>
      <c r="DU117" s="965"/>
      <c r="DV117" s="967" t="s">
        <v>439</v>
      </c>
      <c r="DW117" s="968"/>
      <c r="DX117" s="968"/>
      <c r="DY117" s="968"/>
      <c r="DZ117" s="969"/>
    </row>
    <row r="118" spans="1:130" s="230" customFormat="1" ht="26.25" customHeight="1" x14ac:dyDescent="0.15">
      <c r="A118" s="917" t="s">
        <v>433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430</v>
      </c>
      <c r="AB118" s="898"/>
      <c r="AC118" s="898"/>
      <c r="AD118" s="898"/>
      <c r="AE118" s="899"/>
      <c r="AF118" s="897" t="s">
        <v>431</v>
      </c>
      <c r="AG118" s="898"/>
      <c r="AH118" s="898"/>
      <c r="AI118" s="898"/>
      <c r="AJ118" s="899"/>
      <c r="AK118" s="897" t="s">
        <v>309</v>
      </c>
      <c r="AL118" s="898"/>
      <c r="AM118" s="898"/>
      <c r="AN118" s="898"/>
      <c r="AO118" s="899"/>
      <c r="AP118" s="975" t="s">
        <v>432</v>
      </c>
      <c r="AQ118" s="976"/>
      <c r="AR118" s="976"/>
      <c r="AS118" s="976"/>
      <c r="AT118" s="977"/>
      <c r="AU118" s="913"/>
      <c r="AV118" s="914"/>
      <c r="AW118" s="914"/>
      <c r="AX118" s="914"/>
      <c r="AY118" s="914"/>
      <c r="AZ118" s="978" t="s">
        <v>462</v>
      </c>
      <c r="BA118" s="970"/>
      <c r="BB118" s="970"/>
      <c r="BC118" s="970"/>
      <c r="BD118" s="970"/>
      <c r="BE118" s="970"/>
      <c r="BF118" s="970"/>
      <c r="BG118" s="970"/>
      <c r="BH118" s="970"/>
      <c r="BI118" s="970"/>
      <c r="BJ118" s="970"/>
      <c r="BK118" s="970"/>
      <c r="BL118" s="970"/>
      <c r="BM118" s="970"/>
      <c r="BN118" s="970"/>
      <c r="BO118" s="970"/>
      <c r="BP118" s="971"/>
      <c r="BQ118" s="1004" t="s">
        <v>439</v>
      </c>
      <c r="BR118" s="1005"/>
      <c r="BS118" s="1005"/>
      <c r="BT118" s="1005"/>
      <c r="BU118" s="1005"/>
      <c r="BV118" s="1005" t="s">
        <v>438</v>
      </c>
      <c r="BW118" s="1005"/>
      <c r="BX118" s="1005"/>
      <c r="BY118" s="1005"/>
      <c r="BZ118" s="1005"/>
      <c r="CA118" s="1005" t="s">
        <v>439</v>
      </c>
      <c r="CB118" s="1005"/>
      <c r="CC118" s="1005"/>
      <c r="CD118" s="1005"/>
      <c r="CE118" s="1005"/>
      <c r="CF118" s="925" t="s">
        <v>439</v>
      </c>
      <c r="CG118" s="926"/>
      <c r="CH118" s="926"/>
      <c r="CI118" s="926"/>
      <c r="CJ118" s="926"/>
      <c r="CK118" s="953"/>
      <c r="CL118" s="954"/>
      <c r="CM118" s="927" t="s">
        <v>463</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438</v>
      </c>
      <c r="DH118" s="964"/>
      <c r="DI118" s="964"/>
      <c r="DJ118" s="964"/>
      <c r="DK118" s="965"/>
      <c r="DL118" s="966" t="s">
        <v>438</v>
      </c>
      <c r="DM118" s="964"/>
      <c r="DN118" s="964"/>
      <c r="DO118" s="964"/>
      <c r="DP118" s="965"/>
      <c r="DQ118" s="966" t="s">
        <v>439</v>
      </c>
      <c r="DR118" s="964"/>
      <c r="DS118" s="964"/>
      <c r="DT118" s="964"/>
      <c r="DU118" s="965"/>
      <c r="DV118" s="967" t="s">
        <v>438</v>
      </c>
      <c r="DW118" s="968"/>
      <c r="DX118" s="968"/>
      <c r="DY118" s="968"/>
      <c r="DZ118" s="969"/>
    </row>
    <row r="119" spans="1:130" s="230" customFormat="1" ht="26.25" customHeight="1" x14ac:dyDescent="0.15">
      <c r="A119" s="1061" t="s">
        <v>436</v>
      </c>
      <c r="B119" s="952"/>
      <c r="C119" s="934" t="s">
        <v>437</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439</v>
      </c>
      <c r="AB119" s="905"/>
      <c r="AC119" s="905"/>
      <c r="AD119" s="905"/>
      <c r="AE119" s="906"/>
      <c r="AF119" s="907" t="s">
        <v>439</v>
      </c>
      <c r="AG119" s="905"/>
      <c r="AH119" s="905"/>
      <c r="AI119" s="905"/>
      <c r="AJ119" s="906"/>
      <c r="AK119" s="907" t="s">
        <v>439</v>
      </c>
      <c r="AL119" s="905"/>
      <c r="AM119" s="905"/>
      <c r="AN119" s="905"/>
      <c r="AO119" s="906"/>
      <c r="AP119" s="908" t="s">
        <v>438</v>
      </c>
      <c r="AQ119" s="909"/>
      <c r="AR119" s="909"/>
      <c r="AS119" s="909"/>
      <c r="AT119" s="910"/>
      <c r="AU119" s="915"/>
      <c r="AV119" s="916"/>
      <c r="AW119" s="916"/>
      <c r="AX119" s="916"/>
      <c r="AY119" s="916"/>
      <c r="AZ119" s="251" t="s">
        <v>189</v>
      </c>
      <c r="BA119" s="251"/>
      <c r="BB119" s="251"/>
      <c r="BC119" s="251"/>
      <c r="BD119" s="251"/>
      <c r="BE119" s="251"/>
      <c r="BF119" s="251"/>
      <c r="BG119" s="251"/>
      <c r="BH119" s="251"/>
      <c r="BI119" s="251"/>
      <c r="BJ119" s="251"/>
      <c r="BK119" s="251"/>
      <c r="BL119" s="251"/>
      <c r="BM119" s="251"/>
      <c r="BN119" s="251"/>
      <c r="BO119" s="982" t="s">
        <v>464</v>
      </c>
      <c r="BP119" s="1010"/>
      <c r="BQ119" s="1004">
        <v>3198958</v>
      </c>
      <c r="BR119" s="1005"/>
      <c r="BS119" s="1005"/>
      <c r="BT119" s="1005"/>
      <c r="BU119" s="1005"/>
      <c r="BV119" s="1005">
        <v>3222054</v>
      </c>
      <c r="BW119" s="1005"/>
      <c r="BX119" s="1005"/>
      <c r="BY119" s="1005"/>
      <c r="BZ119" s="1005"/>
      <c r="CA119" s="1005">
        <v>3227328</v>
      </c>
      <c r="CB119" s="1005"/>
      <c r="CC119" s="1005"/>
      <c r="CD119" s="1005"/>
      <c r="CE119" s="1005"/>
      <c r="CF119" s="1006"/>
      <c r="CG119" s="1007"/>
      <c r="CH119" s="1007"/>
      <c r="CI119" s="1007"/>
      <c r="CJ119" s="1008"/>
      <c r="CK119" s="955"/>
      <c r="CL119" s="956"/>
      <c r="CM119" s="978" t="s">
        <v>465</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439</v>
      </c>
      <c r="DH119" s="991"/>
      <c r="DI119" s="991"/>
      <c r="DJ119" s="991"/>
      <c r="DK119" s="992"/>
      <c r="DL119" s="990" t="s">
        <v>439</v>
      </c>
      <c r="DM119" s="991"/>
      <c r="DN119" s="991"/>
      <c r="DO119" s="991"/>
      <c r="DP119" s="992"/>
      <c r="DQ119" s="990" t="s">
        <v>439</v>
      </c>
      <c r="DR119" s="991"/>
      <c r="DS119" s="991"/>
      <c r="DT119" s="991"/>
      <c r="DU119" s="992"/>
      <c r="DV119" s="993" t="s">
        <v>439</v>
      </c>
      <c r="DW119" s="994"/>
      <c r="DX119" s="994"/>
      <c r="DY119" s="994"/>
      <c r="DZ119" s="995"/>
    </row>
    <row r="120" spans="1:130" s="230" customFormat="1" ht="26.25" customHeight="1" x14ac:dyDescent="0.15">
      <c r="A120" s="1062"/>
      <c r="B120" s="954"/>
      <c r="C120" s="927" t="s">
        <v>442</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439</v>
      </c>
      <c r="AB120" s="964"/>
      <c r="AC120" s="964"/>
      <c r="AD120" s="964"/>
      <c r="AE120" s="965"/>
      <c r="AF120" s="966" t="s">
        <v>439</v>
      </c>
      <c r="AG120" s="964"/>
      <c r="AH120" s="964"/>
      <c r="AI120" s="964"/>
      <c r="AJ120" s="965"/>
      <c r="AK120" s="966" t="s">
        <v>439</v>
      </c>
      <c r="AL120" s="964"/>
      <c r="AM120" s="964"/>
      <c r="AN120" s="964"/>
      <c r="AO120" s="965"/>
      <c r="AP120" s="967" t="s">
        <v>439</v>
      </c>
      <c r="AQ120" s="968"/>
      <c r="AR120" s="968"/>
      <c r="AS120" s="968"/>
      <c r="AT120" s="969"/>
      <c r="AU120" s="996" t="s">
        <v>466</v>
      </c>
      <c r="AV120" s="997"/>
      <c r="AW120" s="997"/>
      <c r="AX120" s="997"/>
      <c r="AY120" s="998"/>
      <c r="AZ120" s="934" t="s">
        <v>467</v>
      </c>
      <c r="BA120" s="902"/>
      <c r="BB120" s="902"/>
      <c r="BC120" s="902"/>
      <c r="BD120" s="902"/>
      <c r="BE120" s="902"/>
      <c r="BF120" s="902"/>
      <c r="BG120" s="902"/>
      <c r="BH120" s="902"/>
      <c r="BI120" s="902"/>
      <c r="BJ120" s="902"/>
      <c r="BK120" s="902"/>
      <c r="BL120" s="902"/>
      <c r="BM120" s="902"/>
      <c r="BN120" s="902"/>
      <c r="BO120" s="902"/>
      <c r="BP120" s="903"/>
      <c r="BQ120" s="935">
        <v>4423837</v>
      </c>
      <c r="BR120" s="936"/>
      <c r="BS120" s="936"/>
      <c r="BT120" s="936"/>
      <c r="BU120" s="936"/>
      <c r="BV120" s="936">
        <v>4668839</v>
      </c>
      <c r="BW120" s="936"/>
      <c r="BX120" s="936"/>
      <c r="BY120" s="936"/>
      <c r="BZ120" s="936"/>
      <c r="CA120" s="936">
        <v>4905994</v>
      </c>
      <c r="CB120" s="936"/>
      <c r="CC120" s="936"/>
      <c r="CD120" s="936"/>
      <c r="CE120" s="936"/>
      <c r="CF120" s="949">
        <v>354.2</v>
      </c>
      <c r="CG120" s="950"/>
      <c r="CH120" s="950"/>
      <c r="CI120" s="950"/>
      <c r="CJ120" s="950"/>
      <c r="CK120" s="1011" t="s">
        <v>468</v>
      </c>
      <c r="CL120" s="1012"/>
      <c r="CM120" s="1012"/>
      <c r="CN120" s="1012"/>
      <c r="CO120" s="1013"/>
      <c r="CP120" s="1019" t="s">
        <v>469</v>
      </c>
      <c r="CQ120" s="1020"/>
      <c r="CR120" s="1020"/>
      <c r="CS120" s="1020"/>
      <c r="CT120" s="1020"/>
      <c r="CU120" s="1020"/>
      <c r="CV120" s="1020"/>
      <c r="CW120" s="1020"/>
      <c r="CX120" s="1020"/>
      <c r="CY120" s="1020"/>
      <c r="CZ120" s="1020"/>
      <c r="DA120" s="1020"/>
      <c r="DB120" s="1020"/>
      <c r="DC120" s="1020"/>
      <c r="DD120" s="1020"/>
      <c r="DE120" s="1020"/>
      <c r="DF120" s="1021"/>
      <c r="DG120" s="935" t="s">
        <v>439</v>
      </c>
      <c r="DH120" s="936"/>
      <c r="DI120" s="936"/>
      <c r="DJ120" s="936"/>
      <c r="DK120" s="936"/>
      <c r="DL120" s="936">
        <v>31125</v>
      </c>
      <c r="DM120" s="936"/>
      <c r="DN120" s="936"/>
      <c r="DO120" s="936"/>
      <c r="DP120" s="936"/>
      <c r="DQ120" s="936">
        <v>54225</v>
      </c>
      <c r="DR120" s="936"/>
      <c r="DS120" s="936"/>
      <c r="DT120" s="936"/>
      <c r="DU120" s="936"/>
      <c r="DV120" s="937">
        <v>3.9</v>
      </c>
      <c r="DW120" s="937"/>
      <c r="DX120" s="937"/>
      <c r="DY120" s="937"/>
      <c r="DZ120" s="938"/>
    </row>
    <row r="121" spans="1:130" s="230" customFormat="1" ht="26.25" customHeight="1" x14ac:dyDescent="0.15">
      <c r="A121" s="1062"/>
      <c r="B121" s="954"/>
      <c r="C121" s="979" t="s">
        <v>470</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439</v>
      </c>
      <c r="AB121" s="964"/>
      <c r="AC121" s="964"/>
      <c r="AD121" s="964"/>
      <c r="AE121" s="965"/>
      <c r="AF121" s="966" t="s">
        <v>439</v>
      </c>
      <c r="AG121" s="964"/>
      <c r="AH121" s="964"/>
      <c r="AI121" s="964"/>
      <c r="AJ121" s="965"/>
      <c r="AK121" s="966" t="s">
        <v>438</v>
      </c>
      <c r="AL121" s="964"/>
      <c r="AM121" s="964"/>
      <c r="AN121" s="964"/>
      <c r="AO121" s="965"/>
      <c r="AP121" s="967" t="s">
        <v>439</v>
      </c>
      <c r="AQ121" s="968"/>
      <c r="AR121" s="968"/>
      <c r="AS121" s="968"/>
      <c r="AT121" s="969"/>
      <c r="AU121" s="999"/>
      <c r="AV121" s="1000"/>
      <c r="AW121" s="1000"/>
      <c r="AX121" s="1000"/>
      <c r="AY121" s="1001"/>
      <c r="AZ121" s="927" t="s">
        <v>471</v>
      </c>
      <c r="BA121" s="928"/>
      <c r="BB121" s="928"/>
      <c r="BC121" s="928"/>
      <c r="BD121" s="928"/>
      <c r="BE121" s="928"/>
      <c r="BF121" s="928"/>
      <c r="BG121" s="928"/>
      <c r="BH121" s="928"/>
      <c r="BI121" s="928"/>
      <c r="BJ121" s="928"/>
      <c r="BK121" s="928"/>
      <c r="BL121" s="928"/>
      <c r="BM121" s="928"/>
      <c r="BN121" s="928"/>
      <c r="BO121" s="928"/>
      <c r="BP121" s="929"/>
      <c r="BQ121" s="930">
        <v>571375</v>
      </c>
      <c r="BR121" s="931"/>
      <c r="BS121" s="931"/>
      <c r="BT121" s="931"/>
      <c r="BU121" s="931"/>
      <c r="BV121" s="931">
        <v>463329</v>
      </c>
      <c r="BW121" s="931"/>
      <c r="BX121" s="931"/>
      <c r="BY121" s="931"/>
      <c r="BZ121" s="931"/>
      <c r="CA121" s="931">
        <v>302962</v>
      </c>
      <c r="CB121" s="931"/>
      <c r="CC121" s="931"/>
      <c r="CD121" s="931"/>
      <c r="CE121" s="931"/>
      <c r="CF121" s="925">
        <v>21.9</v>
      </c>
      <c r="CG121" s="926"/>
      <c r="CH121" s="926"/>
      <c r="CI121" s="926"/>
      <c r="CJ121" s="926"/>
      <c r="CK121" s="1014"/>
      <c r="CL121" s="1015"/>
      <c r="CM121" s="1015"/>
      <c r="CN121" s="1015"/>
      <c r="CO121" s="1016"/>
      <c r="CP121" s="1024"/>
      <c r="CQ121" s="1025"/>
      <c r="CR121" s="1025"/>
      <c r="CS121" s="1025"/>
      <c r="CT121" s="1025"/>
      <c r="CU121" s="1025"/>
      <c r="CV121" s="1025"/>
      <c r="CW121" s="1025"/>
      <c r="CX121" s="1025"/>
      <c r="CY121" s="1025"/>
      <c r="CZ121" s="1025"/>
      <c r="DA121" s="1025"/>
      <c r="DB121" s="1025"/>
      <c r="DC121" s="1025"/>
      <c r="DD121" s="1025"/>
      <c r="DE121" s="1025"/>
      <c r="DF121" s="1026"/>
      <c r="DG121" s="930"/>
      <c r="DH121" s="931"/>
      <c r="DI121" s="931"/>
      <c r="DJ121" s="931"/>
      <c r="DK121" s="931"/>
      <c r="DL121" s="931"/>
      <c r="DM121" s="931"/>
      <c r="DN121" s="931"/>
      <c r="DO121" s="931"/>
      <c r="DP121" s="931"/>
      <c r="DQ121" s="931"/>
      <c r="DR121" s="931"/>
      <c r="DS121" s="931"/>
      <c r="DT121" s="931"/>
      <c r="DU121" s="931"/>
      <c r="DV121" s="932"/>
      <c r="DW121" s="932"/>
      <c r="DX121" s="932"/>
      <c r="DY121" s="932"/>
      <c r="DZ121" s="933"/>
    </row>
    <row r="122" spans="1:130" s="230" customFormat="1" ht="26.25" customHeight="1" x14ac:dyDescent="0.15">
      <c r="A122" s="1062"/>
      <c r="B122" s="954"/>
      <c r="C122" s="927" t="s">
        <v>452</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439</v>
      </c>
      <c r="AB122" s="964"/>
      <c r="AC122" s="964"/>
      <c r="AD122" s="964"/>
      <c r="AE122" s="965"/>
      <c r="AF122" s="966" t="s">
        <v>438</v>
      </c>
      <c r="AG122" s="964"/>
      <c r="AH122" s="964"/>
      <c r="AI122" s="964"/>
      <c r="AJ122" s="965"/>
      <c r="AK122" s="966" t="s">
        <v>438</v>
      </c>
      <c r="AL122" s="964"/>
      <c r="AM122" s="964"/>
      <c r="AN122" s="964"/>
      <c r="AO122" s="965"/>
      <c r="AP122" s="967" t="s">
        <v>439</v>
      </c>
      <c r="AQ122" s="968"/>
      <c r="AR122" s="968"/>
      <c r="AS122" s="968"/>
      <c r="AT122" s="969"/>
      <c r="AU122" s="999"/>
      <c r="AV122" s="1000"/>
      <c r="AW122" s="1000"/>
      <c r="AX122" s="1000"/>
      <c r="AY122" s="1001"/>
      <c r="AZ122" s="978" t="s">
        <v>472</v>
      </c>
      <c r="BA122" s="970"/>
      <c r="BB122" s="970"/>
      <c r="BC122" s="970"/>
      <c r="BD122" s="970"/>
      <c r="BE122" s="970"/>
      <c r="BF122" s="970"/>
      <c r="BG122" s="970"/>
      <c r="BH122" s="970"/>
      <c r="BI122" s="970"/>
      <c r="BJ122" s="970"/>
      <c r="BK122" s="970"/>
      <c r="BL122" s="970"/>
      <c r="BM122" s="970"/>
      <c r="BN122" s="970"/>
      <c r="BO122" s="970"/>
      <c r="BP122" s="971"/>
      <c r="BQ122" s="1004">
        <v>1700399</v>
      </c>
      <c r="BR122" s="1005"/>
      <c r="BS122" s="1005"/>
      <c r="BT122" s="1005"/>
      <c r="BU122" s="1005"/>
      <c r="BV122" s="1005">
        <v>1871016</v>
      </c>
      <c r="BW122" s="1005"/>
      <c r="BX122" s="1005"/>
      <c r="BY122" s="1005"/>
      <c r="BZ122" s="1005"/>
      <c r="CA122" s="1005">
        <v>1931614</v>
      </c>
      <c r="CB122" s="1005"/>
      <c r="CC122" s="1005"/>
      <c r="CD122" s="1005"/>
      <c r="CE122" s="1005"/>
      <c r="CF122" s="1022">
        <v>139.4</v>
      </c>
      <c r="CG122" s="1023"/>
      <c r="CH122" s="1023"/>
      <c r="CI122" s="1023"/>
      <c r="CJ122" s="1023"/>
      <c r="CK122" s="1014"/>
      <c r="CL122" s="1015"/>
      <c r="CM122" s="1015"/>
      <c r="CN122" s="1015"/>
      <c r="CO122" s="1016"/>
      <c r="CP122" s="1024"/>
      <c r="CQ122" s="1025"/>
      <c r="CR122" s="1025"/>
      <c r="CS122" s="1025"/>
      <c r="CT122" s="1025"/>
      <c r="CU122" s="1025"/>
      <c r="CV122" s="1025"/>
      <c r="CW122" s="1025"/>
      <c r="CX122" s="1025"/>
      <c r="CY122" s="1025"/>
      <c r="CZ122" s="1025"/>
      <c r="DA122" s="1025"/>
      <c r="DB122" s="1025"/>
      <c r="DC122" s="1025"/>
      <c r="DD122" s="1025"/>
      <c r="DE122" s="1025"/>
      <c r="DF122" s="1026"/>
      <c r="DG122" s="930"/>
      <c r="DH122" s="931"/>
      <c r="DI122" s="931"/>
      <c r="DJ122" s="931"/>
      <c r="DK122" s="931"/>
      <c r="DL122" s="931"/>
      <c r="DM122" s="931"/>
      <c r="DN122" s="931"/>
      <c r="DO122" s="931"/>
      <c r="DP122" s="931"/>
      <c r="DQ122" s="931"/>
      <c r="DR122" s="931"/>
      <c r="DS122" s="931"/>
      <c r="DT122" s="931"/>
      <c r="DU122" s="931"/>
      <c r="DV122" s="932"/>
      <c r="DW122" s="932"/>
      <c r="DX122" s="932"/>
      <c r="DY122" s="932"/>
      <c r="DZ122" s="933"/>
    </row>
    <row r="123" spans="1:130" s="230" customFormat="1" ht="26.25" customHeight="1" x14ac:dyDescent="0.15">
      <c r="A123" s="1062"/>
      <c r="B123" s="954"/>
      <c r="C123" s="927" t="s">
        <v>458</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438</v>
      </c>
      <c r="AB123" s="964"/>
      <c r="AC123" s="964"/>
      <c r="AD123" s="964"/>
      <c r="AE123" s="965"/>
      <c r="AF123" s="966" t="s">
        <v>439</v>
      </c>
      <c r="AG123" s="964"/>
      <c r="AH123" s="964"/>
      <c r="AI123" s="964"/>
      <c r="AJ123" s="965"/>
      <c r="AK123" s="966" t="s">
        <v>438</v>
      </c>
      <c r="AL123" s="964"/>
      <c r="AM123" s="964"/>
      <c r="AN123" s="964"/>
      <c r="AO123" s="965"/>
      <c r="AP123" s="967" t="s">
        <v>438</v>
      </c>
      <c r="AQ123" s="968"/>
      <c r="AR123" s="968"/>
      <c r="AS123" s="968"/>
      <c r="AT123" s="969"/>
      <c r="AU123" s="1002"/>
      <c r="AV123" s="1003"/>
      <c r="AW123" s="1003"/>
      <c r="AX123" s="1003"/>
      <c r="AY123" s="1003"/>
      <c r="AZ123" s="251" t="s">
        <v>189</v>
      </c>
      <c r="BA123" s="251"/>
      <c r="BB123" s="251"/>
      <c r="BC123" s="251"/>
      <c r="BD123" s="251"/>
      <c r="BE123" s="251"/>
      <c r="BF123" s="251"/>
      <c r="BG123" s="251"/>
      <c r="BH123" s="251"/>
      <c r="BI123" s="251"/>
      <c r="BJ123" s="251"/>
      <c r="BK123" s="251"/>
      <c r="BL123" s="251"/>
      <c r="BM123" s="251"/>
      <c r="BN123" s="251"/>
      <c r="BO123" s="982" t="s">
        <v>473</v>
      </c>
      <c r="BP123" s="1010"/>
      <c r="BQ123" s="1068">
        <v>6695611</v>
      </c>
      <c r="BR123" s="1069"/>
      <c r="BS123" s="1069"/>
      <c r="BT123" s="1069"/>
      <c r="BU123" s="1069"/>
      <c r="BV123" s="1069">
        <v>7003184</v>
      </c>
      <c r="BW123" s="1069"/>
      <c r="BX123" s="1069"/>
      <c r="BY123" s="1069"/>
      <c r="BZ123" s="1069"/>
      <c r="CA123" s="1069">
        <v>7140570</v>
      </c>
      <c r="CB123" s="1069"/>
      <c r="CC123" s="1069"/>
      <c r="CD123" s="1069"/>
      <c r="CE123" s="1069"/>
      <c r="CF123" s="1006"/>
      <c r="CG123" s="1007"/>
      <c r="CH123" s="1007"/>
      <c r="CI123" s="1007"/>
      <c r="CJ123" s="1008"/>
      <c r="CK123" s="1014"/>
      <c r="CL123" s="1015"/>
      <c r="CM123" s="1015"/>
      <c r="CN123" s="1015"/>
      <c r="CO123" s="1016"/>
      <c r="CP123" s="1024"/>
      <c r="CQ123" s="1025"/>
      <c r="CR123" s="1025"/>
      <c r="CS123" s="1025"/>
      <c r="CT123" s="1025"/>
      <c r="CU123" s="1025"/>
      <c r="CV123" s="1025"/>
      <c r="CW123" s="1025"/>
      <c r="CX123" s="1025"/>
      <c r="CY123" s="1025"/>
      <c r="CZ123" s="1025"/>
      <c r="DA123" s="1025"/>
      <c r="DB123" s="1025"/>
      <c r="DC123" s="1025"/>
      <c r="DD123" s="1025"/>
      <c r="DE123" s="1025"/>
      <c r="DF123" s="1026"/>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230" customFormat="1" ht="26.25" customHeight="1" thickBot="1" x14ac:dyDescent="0.2">
      <c r="A124" s="1062"/>
      <c r="B124" s="954"/>
      <c r="C124" s="927" t="s">
        <v>461</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439</v>
      </c>
      <c r="AB124" s="964"/>
      <c r="AC124" s="964"/>
      <c r="AD124" s="964"/>
      <c r="AE124" s="965"/>
      <c r="AF124" s="966" t="s">
        <v>438</v>
      </c>
      <c r="AG124" s="964"/>
      <c r="AH124" s="964"/>
      <c r="AI124" s="964"/>
      <c r="AJ124" s="965"/>
      <c r="AK124" s="966" t="s">
        <v>439</v>
      </c>
      <c r="AL124" s="964"/>
      <c r="AM124" s="964"/>
      <c r="AN124" s="964"/>
      <c r="AO124" s="965"/>
      <c r="AP124" s="967" t="s">
        <v>439</v>
      </c>
      <c r="AQ124" s="968"/>
      <c r="AR124" s="968"/>
      <c r="AS124" s="968"/>
      <c r="AT124" s="969"/>
      <c r="AU124" s="1064" t="s">
        <v>474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439</v>
      </c>
      <c r="BR124" s="1032"/>
      <c r="BS124" s="1032"/>
      <c r="BT124" s="1032"/>
      <c r="BU124" s="1032"/>
      <c r="BV124" s="1032" t="s">
        <v>438</v>
      </c>
      <c r="BW124" s="1032"/>
      <c r="BX124" s="1032"/>
      <c r="BY124" s="1032"/>
      <c r="BZ124" s="1032"/>
      <c r="CA124" s="1032" t="s">
        <v>439</v>
      </c>
      <c r="CB124" s="1032"/>
      <c r="CC124" s="1032"/>
      <c r="CD124" s="1032"/>
      <c r="CE124" s="1032"/>
      <c r="CF124" s="1033"/>
      <c r="CG124" s="1034"/>
      <c r="CH124" s="1034"/>
      <c r="CI124" s="1034"/>
      <c r="CJ124" s="1035"/>
      <c r="CK124" s="1017"/>
      <c r="CL124" s="1017"/>
      <c r="CM124" s="1017"/>
      <c r="CN124" s="1017"/>
      <c r="CO124" s="1018"/>
      <c r="CP124" s="1024" t="s">
        <v>475</v>
      </c>
      <c r="CQ124" s="1025"/>
      <c r="CR124" s="1025"/>
      <c r="CS124" s="1025"/>
      <c r="CT124" s="1025"/>
      <c r="CU124" s="1025"/>
      <c r="CV124" s="1025"/>
      <c r="CW124" s="1025"/>
      <c r="CX124" s="1025"/>
      <c r="CY124" s="1025"/>
      <c r="CZ124" s="1025"/>
      <c r="DA124" s="1025"/>
      <c r="DB124" s="1025"/>
      <c r="DC124" s="1025"/>
      <c r="DD124" s="1025"/>
      <c r="DE124" s="1025"/>
      <c r="DF124" s="1026"/>
      <c r="DG124" s="1009" t="s">
        <v>439</v>
      </c>
      <c r="DH124" s="991"/>
      <c r="DI124" s="991"/>
      <c r="DJ124" s="991"/>
      <c r="DK124" s="992"/>
      <c r="DL124" s="990" t="s">
        <v>439</v>
      </c>
      <c r="DM124" s="991"/>
      <c r="DN124" s="991"/>
      <c r="DO124" s="991"/>
      <c r="DP124" s="992"/>
      <c r="DQ124" s="990" t="s">
        <v>439</v>
      </c>
      <c r="DR124" s="991"/>
      <c r="DS124" s="991"/>
      <c r="DT124" s="991"/>
      <c r="DU124" s="992"/>
      <c r="DV124" s="993" t="s">
        <v>439</v>
      </c>
      <c r="DW124" s="994"/>
      <c r="DX124" s="994"/>
      <c r="DY124" s="994"/>
      <c r="DZ124" s="995"/>
    </row>
    <row r="125" spans="1:130" s="230" customFormat="1" ht="26.25" customHeight="1" x14ac:dyDescent="0.15">
      <c r="A125" s="1062"/>
      <c r="B125" s="954"/>
      <c r="C125" s="927" t="s">
        <v>463</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439</v>
      </c>
      <c r="AB125" s="964"/>
      <c r="AC125" s="964"/>
      <c r="AD125" s="964"/>
      <c r="AE125" s="965"/>
      <c r="AF125" s="966" t="s">
        <v>439</v>
      </c>
      <c r="AG125" s="964"/>
      <c r="AH125" s="964"/>
      <c r="AI125" s="964"/>
      <c r="AJ125" s="965"/>
      <c r="AK125" s="966" t="s">
        <v>439</v>
      </c>
      <c r="AL125" s="964"/>
      <c r="AM125" s="964"/>
      <c r="AN125" s="964"/>
      <c r="AO125" s="965"/>
      <c r="AP125" s="967" t="s">
        <v>439</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476</v>
      </c>
      <c r="CL125" s="1012"/>
      <c r="CM125" s="1012"/>
      <c r="CN125" s="1012"/>
      <c r="CO125" s="1013"/>
      <c r="CP125" s="934" t="s">
        <v>477</v>
      </c>
      <c r="CQ125" s="902"/>
      <c r="CR125" s="902"/>
      <c r="CS125" s="902"/>
      <c r="CT125" s="902"/>
      <c r="CU125" s="902"/>
      <c r="CV125" s="902"/>
      <c r="CW125" s="902"/>
      <c r="CX125" s="902"/>
      <c r="CY125" s="902"/>
      <c r="CZ125" s="902"/>
      <c r="DA125" s="902"/>
      <c r="DB125" s="902"/>
      <c r="DC125" s="902"/>
      <c r="DD125" s="902"/>
      <c r="DE125" s="902"/>
      <c r="DF125" s="903"/>
      <c r="DG125" s="935" t="s">
        <v>439</v>
      </c>
      <c r="DH125" s="936"/>
      <c r="DI125" s="936"/>
      <c r="DJ125" s="936"/>
      <c r="DK125" s="936"/>
      <c r="DL125" s="936" t="s">
        <v>439</v>
      </c>
      <c r="DM125" s="936"/>
      <c r="DN125" s="936"/>
      <c r="DO125" s="936"/>
      <c r="DP125" s="936"/>
      <c r="DQ125" s="936" t="s">
        <v>439</v>
      </c>
      <c r="DR125" s="936"/>
      <c r="DS125" s="936"/>
      <c r="DT125" s="936"/>
      <c r="DU125" s="936"/>
      <c r="DV125" s="937" t="s">
        <v>439</v>
      </c>
      <c r="DW125" s="937"/>
      <c r="DX125" s="937"/>
      <c r="DY125" s="937"/>
      <c r="DZ125" s="938"/>
    </row>
    <row r="126" spans="1:130" s="230" customFormat="1" ht="26.25" customHeight="1" thickBot="1" x14ac:dyDescent="0.2">
      <c r="A126" s="1062"/>
      <c r="B126" s="954"/>
      <c r="C126" s="927" t="s">
        <v>465</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439</v>
      </c>
      <c r="AB126" s="964"/>
      <c r="AC126" s="964"/>
      <c r="AD126" s="964"/>
      <c r="AE126" s="965"/>
      <c r="AF126" s="966" t="s">
        <v>439</v>
      </c>
      <c r="AG126" s="964"/>
      <c r="AH126" s="964"/>
      <c r="AI126" s="964"/>
      <c r="AJ126" s="965"/>
      <c r="AK126" s="966" t="s">
        <v>439</v>
      </c>
      <c r="AL126" s="964"/>
      <c r="AM126" s="964"/>
      <c r="AN126" s="964"/>
      <c r="AO126" s="965"/>
      <c r="AP126" s="967" t="s">
        <v>439</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478</v>
      </c>
      <c r="CQ126" s="928"/>
      <c r="CR126" s="928"/>
      <c r="CS126" s="928"/>
      <c r="CT126" s="928"/>
      <c r="CU126" s="928"/>
      <c r="CV126" s="928"/>
      <c r="CW126" s="928"/>
      <c r="CX126" s="928"/>
      <c r="CY126" s="928"/>
      <c r="CZ126" s="928"/>
      <c r="DA126" s="928"/>
      <c r="DB126" s="928"/>
      <c r="DC126" s="928"/>
      <c r="DD126" s="928"/>
      <c r="DE126" s="928"/>
      <c r="DF126" s="929"/>
      <c r="DG126" s="930" t="s">
        <v>439</v>
      </c>
      <c r="DH126" s="931"/>
      <c r="DI126" s="931"/>
      <c r="DJ126" s="931"/>
      <c r="DK126" s="931"/>
      <c r="DL126" s="931" t="s">
        <v>439</v>
      </c>
      <c r="DM126" s="931"/>
      <c r="DN126" s="931"/>
      <c r="DO126" s="931"/>
      <c r="DP126" s="931"/>
      <c r="DQ126" s="931" t="s">
        <v>439</v>
      </c>
      <c r="DR126" s="931"/>
      <c r="DS126" s="931"/>
      <c r="DT126" s="931"/>
      <c r="DU126" s="931"/>
      <c r="DV126" s="932" t="s">
        <v>439</v>
      </c>
      <c r="DW126" s="932"/>
      <c r="DX126" s="932"/>
      <c r="DY126" s="932"/>
      <c r="DZ126" s="933"/>
    </row>
    <row r="127" spans="1:130" s="230" customFormat="1" ht="26.25" customHeight="1" x14ac:dyDescent="0.15">
      <c r="A127" s="1063"/>
      <c r="B127" s="956"/>
      <c r="C127" s="978" t="s">
        <v>479</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t="s">
        <v>439</v>
      </c>
      <c r="AB127" s="964"/>
      <c r="AC127" s="964"/>
      <c r="AD127" s="964"/>
      <c r="AE127" s="965"/>
      <c r="AF127" s="966" t="s">
        <v>439</v>
      </c>
      <c r="AG127" s="964"/>
      <c r="AH127" s="964"/>
      <c r="AI127" s="964"/>
      <c r="AJ127" s="965"/>
      <c r="AK127" s="966" t="s">
        <v>439</v>
      </c>
      <c r="AL127" s="964"/>
      <c r="AM127" s="964"/>
      <c r="AN127" s="964"/>
      <c r="AO127" s="965"/>
      <c r="AP127" s="967" t="s">
        <v>439</v>
      </c>
      <c r="AQ127" s="968"/>
      <c r="AR127" s="968"/>
      <c r="AS127" s="968"/>
      <c r="AT127" s="969"/>
      <c r="AU127" s="232"/>
      <c r="AV127" s="232"/>
      <c r="AW127" s="232"/>
      <c r="AX127" s="1036" t="s">
        <v>480</v>
      </c>
      <c r="AY127" s="1037"/>
      <c r="AZ127" s="1037"/>
      <c r="BA127" s="1037"/>
      <c r="BB127" s="1037"/>
      <c r="BC127" s="1037"/>
      <c r="BD127" s="1037"/>
      <c r="BE127" s="1038"/>
      <c r="BF127" s="1039" t="s">
        <v>481</v>
      </c>
      <c r="BG127" s="1037"/>
      <c r="BH127" s="1037"/>
      <c r="BI127" s="1037"/>
      <c r="BJ127" s="1037"/>
      <c r="BK127" s="1037"/>
      <c r="BL127" s="1038"/>
      <c r="BM127" s="1039" t="s">
        <v>482</v>
      </c>
      <c r="BN127" s="1037"/>
      <c r="BO127" s="1037"/>
      <c r="BP127" s="1037"/>
      <c r="BQ127" s="1037"/>
      <c r="BR127" s="1037"/>
      <c r="BS127" s="1038"/>
      <c r="BT127" s="1039" t="s">
        <v>483</v>
      </c>
      <c r="BU127" s="1037"/>
      <c r="BV127" s="1037"/>
      <c r="BW127" s="1037"/>
      <c r="BX127" s="1037"/>
      <c r="BY127" s="1037"/>
      <c r="BZ127" s="1060"/>
      <c r="CA127" s="232"/>
      <c r="CB127" s="232"/>
      <c r="CC127" s="232"/>
      <c r="CD127" s="255"/>
      <c r="CE127" s="255"/>
      <c r="CF127" s="255"/>
      <c r="CG127" s="232"/>
      <c r="CH127" s="232"/>
      <c r="CI127" s="232"/>
      <c r="CJ127" s="254"/>
      <c r="CK127" s="1028"/>
      <c r="CL127" s="1015"/>
      <c r="CM127" s="1015"/>
      <c r="CN127" s="1015"/>
      <c r="CO127" s="1016"/>
      <c r="CP127" s="927" t="s">
        <v>484</v>
      </c>
      <c r="CQ127" s="928"/>
      <c r="CR127" s="928"/>
      <c r="CS127" s="928"/>
      <c r="CT127" s="928"/>
      <c r="CU127" s="928"/>
      <c r="CV127" s="928"/>
      <c r="CW127" s="928"/>
      <c r="CX127" s="928"/>
      <c r="CY127" s="928"/>
      <c r="CZ127" s="928"/>
      <c r="DA127" s="928"/>
      <c r="DB127" s="928"/>
      <c r="DC127" s="928"/>
      <c r="DD127" s="928"/>
      <c r="DE127" s="928"/>
      <c r="DF127" s="929"/>
      <c r="DG127" s="930" t="s">
        <v>439</v>
      </c>
      <c r="DH127" s="931"/>
      <c r="DI127" s="931"/>
      <c r="DJ127" s="931"/>
      <c r="DK127" s="931"/>
      <c r="DL127" s="931" t="s">
        <v>439</v>
      </c>
      <c r="DM127" s="931"/>
      <c r="DN127" s="931"/>
      <c r="DO127" s="931"/>
      <c r="DP127" s="931"/>
      <c r="DQ127" s="931" t="s">
        <v>439</v>
      </c>
      <c r="DR127" s="931"/>
      <c r="DS127" s="931"/>
      <c r="DT127" s="931"/>
      <c r="DU127" s="931"/>
      <c r="DV127" s="932" t="s">
        <v>439</v>
      </c>
      <c r="DW127" s="932"/>
      <c r="DX127" s="932"/>
      <c r="DY127" s="932"/>
      <c r="DZ127" s="933"/>
    </row>
    <row r="128" spans="1:130" s="230" customFormat="1" ht="26.25" customHeight="1" thickBot="1" x14ac:dyDescent="0.2">
      <c r="A128" s="1046" t="s">
        <v>485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486</v>
      </c>
      <c r="X128" s="1048"/>
      <c r="Y128" s="1048"/>
      <c r="Z128" s="1049"/>
      <c r="AA128" s="1050">
        <v>15280</v>
      </c>
      <c r="AB128" s="1051"/>
      <c r="AC128" s="1051"/>
      <c r="AD128" s="1051"/>
      <c r="AE128" s="1052"/>
      <c r="AF128" s="1053">
        <v>20636</v>
      </c>
      <c r="AG128" s="1051"/>
      <c r="AH128" s="1051"/>
      <c r="AI128" s="1051"/>
      <c r="AJ128" s="1052"/>
      <c r="AK128" s="1053">
        <v>20533</v>
      </c>
      <c r="AL128" s="1051"/>
      <c r="AM128" s="1051"/>
      <c r="AN128" s="1051"/>
      <c r="AO128" s="1052"/>
      <c r="AP128" s="1054"/>
      <c r="AQ128" s="1055"/>
      <c r="AR128" s="1055"/>
      <c r="AS128" s="1055"/>
      <c r="AT128" s="1056"/>
      <c r="AU128" s="232"/>
      <c r="AV128" s="232"/>
      <c r="AW128" s="232"/>
      <c r="AX128" s="901" t="s">
        <v>487</v>
      </c>
      <c r="AY128" s="902"/>
      <c r="AZ128" s="902"/>
      <c r="BA128" s="902"/>
      <c r="BB128" s="902"/>
      <c r="BC128" s="902"/>
      <c r="BD128" s="902"/>
      <c r="BE128" s="903"/>
      <c r="BF128" s="1057" t="s">
        <v>439</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5"/>
      <c r="CB128" s="255"/>
      <c r="CC128" s="255"/>
      <c r="CD128" s="255"/>
      <c r="CE128" s="255"/>
      <c r="CF128" s="255"/>
      <c r="CG128" s="232"/>
      <c r="CH128" s="232"/>
      <c r="CI128" s="232"/>
      <c r="CJ128" s="254"/>
      <c r="CK128" s="1029"/>
      <c r="CL128" s="1030"/>
      <c r="CM128" s="1030"/>
      <c r="CN128" s="1030"/>
      <c r="CO128" s="1031"/>
      <c r="CP128" s="1040" t="s">
        <v>488</v>
      </c>
      <c r="CQ128" s="726"/>
      <c r="CR128" s="726"/>
      <c r="CS128" s="726"/>
      <c r="CT128" s="726"/>
      <c r="CU128" s="726"/>
      <c r="CV128" s="726"/>
      <c r="CW128" s="726"/>
      <c r="CX128" s="726"/>
      <c r="CY128" s="726"/>
      <c r="CZ128" s="726"/>
      <c r="DA128" s="726"/>
      <c r="DB128" s="726"/>
      <c r="DC128" s="726"/>
      <c r="DD128" s="726"/>
      <c r="DE128" s="726"/>
      <c r="DF128" s="1041"/>
      <c r="DG128" s="1042" t="s">
        <v>439</v>
      </c>
      <c r="DH128" s="1043"/>
      <c r="DI128" s="1043"/>
      <c r="DJ128" s="1043"/>
      <c r="DK128" s="1043"/>
      <c r="DL128" s="1043" t="s">
        <v>489</v>
      </c>
      <c r="DM128" s="1043"/>
      <c r="DN128" s="1043"/>
      <c r="DO128" s="1043"/>
      <c r="DP128" s="1043"/>
      <c r="DQ128" s="1043" t="s">
        <v>394</v>
      </c>
      <c r="DR128" s="1043"/>
      <c r="DS128" s="1043"/>
      <c r="DT128" s="1043"/>
      <c r="DU128" s="1043"/>
      <c r="DV128" s="1044" t="s">
        <v>394</v>
      </c>
      <c r="DW128" s="1044"/>
      <c r="DX128" s="1044"/>
      <c r="DY128" s="1044"/>
      <c r="DZ128" s="1045"/>
    </row>
    <row r="129" spans="1:131" s="230" customFormat="1" ht="26.25" customHeight="1" x14ac:dyDescent="0.15">
      <c r="A129" s="939" t="s">
        <v>108</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490</v>
      </c>
      <c r="X129" s="1076"/>
      <c r="Y129" s="1076"/>
      <c r="Z129" s="1077"/>
      <c r="AA129" s="963">
        <v>1507665</v>
      </c>
      <c r="AB129" s="964"/>
      <c r="AC129" s="964"/>
      <c r="AD129" s="964"/>
      <c r="AE129" s="965"/>
      <c r="AF129" s="966">
        <v>1652923</v>
      </c>
      <c r="AG129" s="964"/>
      <c r="AH129" s="964"/>
      <c r="AI129" s="964"/>
      <c r="AJ129" s="965"/>
      <c r="AK129" s="966">
        <v>1582683</v>
      </c>
      <c r="AL129" s="964"/>
      <c r="AM129" s="964"/>
      <c r="AN129" s="964"/>
      <c r="AO129" s="965"/>
      <c r="AP129" s="1078"/>
      <c r="AQ129" s="1079"/>
      <c r="AR129" s="1079"/>
      <c r="AS129" s="1079"/>
      <c r="AT129" s="1080"/>
      <c r="AU129" s="233"/>
      <c r="AV129" s="233"/>
      <c r="AW129" s="233"/>
      <c r="AX129" s="1070" t="s">
        <v>491</v>
      </c>
      <c r="AY129" s="928"/>
      <c r="AZ129" s="928"/>
      <c r="BA129" s="928"/>
      <c r="BB129" s="928"/>
      <c r="BC129" s="928"/>
      <c r="BD129" s="928"/>
      <c r="BE129" s="929"/>
      <c r="BF129" s="1071" t="s">
        <v>492</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9" t="s">
        <v>493</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494</v>
      </c>
      <c r="X130" s="1076"/>
      <c r="Y130" s="1076"/>
      <c r="Z130" s="1077"/>
      <c r="AA130" s="963">
        <v>209775</v>
      </c>
      <c r="AB130" s="964"/>
      <c r="AC130" s="964"/>
      <c r="AD130" s="964"/>
      <c r="AE130" s="965"/>
      <c r="AF130" s="966">
        <v>204747</v>
      </c>
      <c r="AG130" s="964"/>
      <c r="AH130" s="964"/>
      <c r="AI130" s="964"/>
      <c r="AJ130" s="965"/>
      <c r="AK130" s="966">
        <v>197434</v>
      </c>
      <c r="AL130" s="964"/>
      <c r="AM130" s="964"/>
      <c r="AN130" s="964"/>
      <c r="AO130" s="965"/>
      <c r="AP130" s="1078"/>
      <c r="AQ130" s="1079"/>
      <c r="AR130" s="1079"/>
      <c r="AS130" s="1079"/>
      <c r="AT130" s="1080"/>
      <c r="AU130" s="233"/>
      <c r="AV130" s="233"/>
      <c r="AW130" s="233"/>
      <c r="AX130" s="1070" t="s">
        <v>495</v>
      </c>
      <c r="AY130" s="928"/>
      <c r="AZ130" s="928"/>
      <c r="BA130" s="928"/>
      <c r="BB130" s="928"/>
      <c r="BC130" s="928"/>
      <c r="BD130" s="928"/>
      <c r="BE130" s="929"/>
      <c r="BF130" s="1106">
        <v>-1.3</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496</v>
      </c>
      <c r="X131" s="1113"/>
      <c r="Y131" s="1113"/>
      <c r="Z131" s="1114"/>
      <c r="AA131" s="1009">
        <v>1297890</v>
      </c>
      <c r="AB131" s="991"/>
      <c r="AC131" s="991"/>
      <c r="AD131" s="991"/>
      <c r="AE131" s="992"/>
      <c r="AF131" s="990">
        <v>1448176</v>
      </c>
      <c r="AG131" s="991"/>
      <c r="AH131" s="991"/>
      <c r="AI131" s="991"/>
      <c r="AJ131" s="992"/>
      <c r="AK131" s="990">
        <v>1385249</v>
      </c>
      <c r="AL131" s="991"/>
      <c r="AM131" s="991"/>
      <c r="AN131" s="991"/>
      <c r="AO131" s="992"/>
      <c r="AP131" s="1115"/>
      <c r="AQ131" s="1116"/>
      <c r="AR131" s="1116"/>
      <c r="AS131" s="1116"/>
      <c r="AT131" s="1117"/>
      <c r="AU131" s="233"/>
      <c r="AV131" s="233"/>
      <c r="AW131" s="233"/>
      <c r="AX131" s="1088" t="s">
        <v>497</v>
      </c>
      <c r="AY131" s="726"/>
      <c r="AZ131" s="726"/>
      <c r="BA131" s="726"/>
      <c r="BB131" s="726"/>
      <c r="BC131" s="726"/>
      <c r="BD131" s="726"/>
      <c r="BE131" s="1041"/>
      <c r="BF131" s="1089" t="s">
        <v>489</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5" t="s">
        <v>498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499</v>
      </c>
      <c r="W132" s="1099"/>
      <c r="X132" s="1099"/>
      <c r="Y132" s="1099"/>
      <c r="Z132" s="1100"/>
      <c r="AA132" s="1101">
        <v>-2.4347209699999999</v>
      </c>
      <c r="AB132" s="1102"/>
      <c r="AC132" s="1102"/>
      <c r="AD132" s="1102"/>
      <c r="AE132" s="1103"/>
      <c r="AF132" s="1104">
        <v>-0.34457137999999998</v>
      </c>
      <c r="AG132" s="1102"/>
      <c r="AH132" s="1102"/>
      <c r="AI132" s="1102"/>
      <c r="AJ132" s="1103"/>
      <c r="AK132" s="1104">
        <v>-1.35022657</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500</v>
      </c>
      <c r="W133" s="1082"/>
      <c r="X133" s="1082"/>
      <c r="Y133" s="1082"/>
      <c r="Z133" s="1083"/>
      <c r="AA133" s="1084">
        <v>-4.2</v>
      </c>
      <c r="AB133" s="1085"/>
      <c r="AC133" s="1085"/>
      <c r="AD133" s="1085"/>
      <c r="AE133" s="1086"/>
      <c r="AF133" s="1084">
        <v>-2.5</v>
      </c>
      <c r="AG133" s="1085"/>
      <c r="AH133" s="1085"/>
      <c r="AI133" s="1085"/>
      <c r="AJ133" s="1086"/>
      <c r="AK133" s="1084">
        <v>-1.3</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ZF7qzdN9LyeQi0I+6txz80oqWPFwRlmCEpxePWahvHKuaBI9x2IG5JY7100Ja+qosjO/IBuoDYOOXNJ2qeJLg==" saltValue="4FHQXDVLsyS7bqCU7yQj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39370078740157483" right="0.19685039370078741" top="0.39370078740157483" bottom="0.31496062992125984" header="0.51181102362204722" footer="0"/>
  <pageSetup paperSize="9" scale="19"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PYtp2Lf69KIQ1PvcrHGWpc8bGWcbmJXAV50kBvFFULe+ptTL0W+6IN7IDbGdj4m59ilsY0tQKEPB4SpLfPCPg==" saltValue="WjGuBgENaC2QZsd3KG8G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H8MyoCIefphQzNTonixukL6V+w8OvL3o9gr2Vsf9hZDHuL7E9tk9rklj1jYdzQIPegylOZQuYbhQjwW3TS+g==" saltValue="J+WxpmSrQVjEzyBBe8yPxA==" spinCount="100000" sheet="1" objects="1" scenarios="1"/>
  <dataConsolidate/>
  <phoneticPr fontId="2"/>
  <printOptions horizontalCentered="1"/>
  <pageMargins left="0.39370078740157483" right="0.19685039370078741" top="0.39370078740157483" bottom="0.31496062992125984" header="0.51181102362204722"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509</v>
      </c>
      <c r="AL9" s="1122"/>
      <c r="AM9" s="1122"/>
      <c r="AN9" s="1123"/>
      <c r="AO9" s="281">
        <v>536629</v>
      </c>
      <c r="AP9" s="281">
        <v>181723</v>
      </c>
      <c r="AQ9" s="282">
        <v>255467</v>
      </c>
      <c r="AR9" s="283">
        <v>-28.9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510</v>
      </c>
      <c r="AL10" s="1122"/>
      <c r="AM10" s="1122"/>
      <c r="AN10" s="1123"/>
      <c r="AO10" s="284">
        <v>61285</v>
      </c>
      <c r="AP10" s="284">
        <v>20753</v>
      </c>
      <c r="AQ10" s="285">
        <v>29275</v>
      </c>
      <c r="AR10" s="286">
        <v>-29.1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511</v>
      </c>
      <c r="AL11" s="1122"/>
      <c r="AM11" s="1122"/>
      <c r="AN11" s="1123"/>
      <c r="AO11" s="284" t="s">
        <v>512</v>
      </c>
      <c r="AP11" s="284" t="s">
        <v>512</v>
      </c>
      <c r="AQ11" s="285">
        <v>3959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513</v>
      </c>
      <c r="AL12" s="1122"/>
      <c r="AM12" s="1122"/>
      <c r="AN12" s="1123"/>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514</v>
      </c>
      <c r="AL13" s="1122"/>
      <c r="AM13" s="1122"/>
      <c r="AN13" s="1123"/>
      <c r="AO13" s="284">
        <v>8208</v>
      </c>
      <c r="AP13" s="284">
        <v>2780</v>
      </c>
      <c r="AQ13" s="285">
        <v>9349</v>
      </c>
      <c r="AR13" s="286">
        <v>-70.3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515</v>
      </c>
      <c r="AL14" s="1122"/>
      <c r="AM14" s="1122"/>
      <c r="AN14" s="1123"/>
      <c r="AO14" s="284">
        <v>19994</v>
      </c>
      <c r="AP14" s="284">
        <v>6771</v>
      </c>
      <c r="AQ14" s="285">
        <v>4659</v>
      </c>
      <c r="AR14" s="286">
        <v>45.3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516</v>
      </c>
      <c r="AL15" s="1125"/>
      <c r="AM15" s="1125"/>
      <c r="AN15" s="1126"/>
      <c r="AO15" s="284">
        <v>-26374</v>
      </c>
      <c r="AP15" s="284">
        <v>-8931</v>
      </c>
      <c r="AQ15" s="285">
        <v>-18111</v>
      </c>
      <c r="AR15" s="286">
        <v>-50.7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189</v>
      </c>
      <c r="AL16" s="1125"/>
      <c r="AM16" s="1125"/>
      <c r="AN16" s="1126"/>
      <c r="AO16" s="284">
        <v>599742</v>
      </c>
      <c r="AP16" s="284">
        <v>203096</v>
      </c>
      <c r="AQ16" s="285">
        <v>284598</v>
      </c>
      <c r="AR16" s="286">
        <v>-28.6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521</v>
      </c>
      <c r="AL21" s="1128"/>
      <c r="AM21" s="1128"/>
      <c r="AN21" s="1129"/>
      <c r="AO21" s="297">
        <v>16.93</v>
      </c>
      <c r="AP21" s="298">
        <v>25.07</v>
      </c>
      <c r="AQ21" s="299">
        <v>-8.14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522</v>
      </c>
      <c r="AL22" s="1128"/>
      <c r="AM22" s="1128"/>
      <c r="AN22" s="1129"/>
      <c r="AO22" s="302">
        <v>94.8</v>
      </c>
      <c r="AP22" s="303">
        <v>94.5</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8" t="s">
        <v>523</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526</v>
      </c>
      <c r="AL32" s="1136"/>
      <c r="AM32" s="1136"/>
      <c r="AN32" s="1137"/>
      <c r="AO32" s="312">
        <v>187954</v>
      </c>
      <c r="AP32" s="312">
        <v>63648</v>
      </c>
      <c r="AQ32" s="313">
        <v>156764</v>
      </c>
      <c r="AR32" s="314">
        <v>-59.4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527</v>
      </c>
      <c r="AL33" s="1136"/>
      <c r="AM33" s="1136"/>
      <c r="AN33" s="1137"/>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528</v>
      </c>
      <c r="AL34" s="1136"/>
      <c r="AM34" s="1136"/>
      <c r="AN34" s="1137"/>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529</v>
      </c>
      <c r="AL35" s="1136"/>
      <c r="AM35" s="1136"/>
      <c r="AN35" s="1137"/>
      <c r="AO35" s="312">
        <v>212</v>
      </c>
      <c r="AP35" s="312">
        <v>72</v>
      </c>
      <c r="AQ35" s="313">
        <v>30923</v>
      </c>
      <c r="AR35" s="314">
        <v>-99.8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530</v>
      </c>
      <c r="AL36" s="1136"/>
      <c r="AM36" s="1136"/>
      <c r="AN36" s="1137"/>
      <c r="AO36" s="312">
        <v>11097</v>
      </c>
      <c r="AP36" s="312">
        <v>3758</v>
      </c>
      <c r="AQ36" s="313">
        <v>4657</v>
      </c>
      <c r="AR36" s="314">
        <v>-19.3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531</v>
      </c>
      <c r="AL37" s="1136"/>
      <c r="AM37" s="1136"/>
      <c r="AN37" s="1137"/>
      <c r="AO37" s="312" t="s">
        <v>512</v>
      </c>
      <c r="AP37" s="312" t="s">
        <v>512</v>
      </c>
      <c r="AQ37" s="313">
        <v>888</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532</v>
      </c>
      <c r="AL38" s="1139"/>
      <c r="AM38" s="1139"/>
      <c r="AN38" s="1140"/>
      <c r="AO38" s="315" t="s">
        <v>512</v>
      </c>
      <c r="AP38" s="315" t="s">
        <v>512</v>
      </c>
      <c r="AQ38" s="316">
        <v>21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533</v>
      </c>
      <c r="AL39" s="1139"/>
      <c r="AM39" s="1139"/>
      <c r="AN39" s="1140"/>
      <c r="AO39" s="312">
        <v>-20533</v>
      </c>
      <c r="AP39" s="312">
        <v>-6953</v>
      </c>
      <c r="AQ39" s="313">
        <v>-6724</v>
      </c>
      <c r="AR39" s="314">
        <v>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534</v>
      </c>
      <c r="AL40" s="1136"/>
      <c r="AM40" s="1136"/>
      <c r="AN40" s="1137"/>
      <c r="AO40" s="312">
        <v>-197434</v>
      </c>
      <c r="AP40" s="312">
        <v>-66859</v>
      </c>
      <c r="AQ40" s="313">
        <v>-136123</v>
      </c>
      <c r="AR40" s="314">
        <v>-50.9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301</v>
      </c>
      <c r="AL41" s="1142"/>
      <c r="AM41" s="1142"/>
      <c r="AN41" s="1143"/>
      <c r="AO41" s="312">
        <v>-18704</v>
      </c>
      <c r="AP41" s="312">
        <v>-6334</v>
      </c>
      <c r="AQ41" s="313">
        <v>50405</v>
      </c>
      <c r="AR41" s="314">
        <v>-112.6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504</v>
      </c>
      <c r="AN49" s="1132" t="s">
        <v>538</v>
      </c>
      <c r="AO49" s="1133"/>
      <c r="AP49" s="1133"/>
      <c r="AQ49" s="1133"/>
      <c r="AR49" s="113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629631</v>
      </c>
      <c r="AN51" s="334">
        <v>197935</v>
      </c>
      <c r="AO51" s="335">
        <v>-31.8</v>
      </c>
      <c r="AP51" s="336">
        <v>289738</v>
      </c>
      <c r="AQ51" s="337">
        <v>-8.6999999999999993</v>
      </c>
      <c r="AR51" s="338">
        <v>-23.1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351307</v>
      </c>
      <c r="AN52" s="342">
        <v>110439</v>
      </c>
      <c r="AO52" s="343">
        <v>27.9</v>
      </c>
      <c r="AP52" s="344">
        <v>156238</v>
      </c>
      <c r="AQ52" s="345">
        <v>-4.9000000000000004</v>
      </c>
      <c r="AR52" s="346">
        <v>32.799999999999997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872013</v>
      </c>
      <c r="AN53" s="334">
        <v>278154</v>
      </c>
      <c r="AO53" s="335">
        <v>40.5</v>
      </c>
      <c r="AP53" s="336">
        <v>316937</v>
      </c>
      <c r="AQ53" s="337">
        <v>9.4</v>
      </c>
      <c r="AR53" s="338">
        <v>31.1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411167</v>
      </c>
      <c r="AN54" s="342">
        <v>131154</v>
      </c>
      <c r="AO54" s="343">
        <v>18.8</v>
      </c>
      <c r="AP54" s="344">
        <v>199150</v>
      </c>
      <c r="AQ54" s="345">
        <v>27.5</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699925</v>
      </c>
      <c r="AN55" s="334">
        <v>227840</v>
      </c>
      <c r="AO55" s="335">
        <v>-18.100000000000001</v>
      </c>
      <c r="AP55" s="336">
        <v>332350</v>
      </c>
      <c r="AQ55" s="337">
        <v>4.9000000000000004</v>
      </c>
      <c r="AR55" s="338">
        <v>-23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319683</v>
      </c>
      <c r="AN56" s="342">
        <v>104063</v>
      </c>
      <c r="AO56" s="343">
        <v>-20.7</v>
      </c>
      <c r="AP56" s="344">
        <v>200453</v>
      </c>
      <c r="AQ56" s="345">
        <v>0.7</v>
      </c>
      <c r="AR56" s="346">
        <v>-21.4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596132</v>
      </c>
      <c r="AN57" s="334">
        <v>199242</v>
      </c>
      <c r="AO57" s="335">
        <v>-12.6</v>
      </c>
      <c r="AP57" s="336">
        <v>362690</v>
      </c>
      <c r="AQ57" s="337">
        <v>9.1</v>
      </c>
      <c r="AR57" s="338">
        <v>-21.7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343407</v>
      </c>
      <c r="AN58" s="342">
        <v>114775</v>
      </c>
      <c r="AO58" s="343">
        <v>10.3</v>
      </c>
      <c r="AP58" s="344">
        <v>172580</v>
      </c>
      <c r="AQ58" s="345">
        <v>-13.9</v>
      </c>
      <c r="AR58" s="346">
        <v>24.2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548939</v>
      </c>
      <c r="AN59" s="334">
        <v>185892</v>
      </c>
      <c r="AO59" s="335">
        <v>-6.7</v>
      </c>
      <c r="AP59" s="336">
        <v>296093</v>
      </c>
      <c r="AQ59" s="337">
        <v>-18.399999999999999</v>
      </c>
      <c r="AR59" s="338">
        <v>11.7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299215</v>
      </c>
      <c r="AN60" s="342">
        <v>101326</v>
      </c>
      <c r="AO60" s="343">
        <v>-11.7</v>
      </c>
      <c r="AP60" s="344">
        <v>140545</v>
      </c>
      <c r="AQ60" s="345">
        <v>-18.600000000000001</v>
      </c>
      <c r="AR60" s="346">
        <v>6.9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669328</v>
      </c>
      <c r="AN61" s="349">
        <v>217813</v>
      </c>
      <c r="AO61" s="350">
        <v>-5.7</v>
      </c>
      <c r="AP61" s="351">
        <v>319562</v>
      </c>
      <c r="AQ61" s="352">
        <v>-0.7</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344956</v>
      </c>
      <c r="AN62" s="342">
        <v>112351</v>
      </c>
      <c r="AO62" s="343">
        <v>4.9000000000000004</v>
      </c>
      <c r="AP62" s="344">
        <v>173793</v>
      </c>
      <c r="AQ62" s="345">
        <v>-1.8</v>
      </c>
      <c r="AR62" s="346">
        <v>6.7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3ldpFHUGmcOu9wtkE05wPwCbm8ie1QWTIkjBgp7azAcO/cZUXm+I8gVolE+5jYM6xq9vbfKS3dugt4+KOFpw==" saltValue="euMdNmpcBVx+2RvwxWiz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i6ymouEitayKgDQ+ZhcsYzLXBjjz8GCH+llzSpFwlWsULYpPLsAFtAJbYjiSGDBnnvQM3MXZFGqve6MK3Ir6dQ==" saltValue="6kGIIt4VnSl6Y2kp+jrc2g==" spinCount="100000" sheet="1" objects="1" scenarios="1"/>
  <dataConsolidate/>
  <phoneticPr fontId="2"/>
  <printOptions horizontalCentered="1"/>
  <pageMargins left="0.39370078740157483" right="0.19685039370078741" top="0.39370078740157483" bottom="0.31496062992125984" header="0.51181102362204722"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kfP+XlT7KrdWf2hKBUpXIcQQyGFFiFB4JRCE0d/XpdudjJFz5Ip88ALFsgPtiPlrNyIE2vCD60ALBYBuOduXqQ==" saltValue="JkDHwoybmy+pq8Z9Bfkrsg==" spinCount="100000" sheet="1" objects="1" scenarios="1"/>
  <dataConsolidate/>
  <phoneticPr fontId="2"/>
  <printOptions horizontalCentered="1"/>
  <pageMargins left="0.39370078740157483" right="0.19685039370078741" top="0.39370078740157483" bottom="0.31496062992125984" header="0.51181102362204722"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44" t="s">
        <v>3</v>
      </c>
      <c r="D47" s="1144"/>
      <c r="E47" s="1145"/>
      <c r="F47" s="11">
        <v>58.1</v>
      </c>
      <c r="G47" s="12">
        <v>57.4</v>
      </c>
      <c r="H47" s="12">
        <v>52.09</v>
      </c>
      <c r="I47" s="12">
        <v>47.57</v>
      </c>
      <c r="J47" s="13">
        <v>49.5</v>
      </c>
    </row>
    <row r="48" spans="2:10" ht="57.75" customHeight="1" x14ac:dyDescent="0.15">
      <c r="B48" s="14"/>
      <c r="C48" s="1146" t="s">
        <v>4</v>
      </c>
      <c r="D48" s="1146"/>
      <c r="E48" s="1147"/>
      <c r="F48" s="15">
        <v>2.73</v>
      </c>
      <c r="G48" s="16">
        <v>1.95</v>
      </c>
      <c r="H48" s="16">
        <v>2.5299999999999998</v>
      </c>
      <c r="I48" s="16">
        <v>2.46</v>
      </c>
      <c r="J48" s="17">
        <v>5.4</v>
      </c>
    </row>
    <row r="49" spans="2:10" ht="57.75" customHeight="1" thickBot="1" x14ac:dyDescent="0.2">
      <c r="B49" s="18"/>
      <c r="C49" s="1148" t="s">
        <v>5</v>
      </c>
      <c r="D49" s="1148"/>
      <c r="E49" s="1149"/>
      <c r="F49" s="19">
        <v>8.4499999999999993</v>
      </c>
      <c r="G49" s="20">
        <v>4.22</v>
      </c>
      <c r="H49" s="20">
        <v>3.04</v>
      </c>
      <c r="I49" s="20">
        <v>14.77</v>
      </c>
      <c r="J49" s="21">
        <v>13.25</v>
      </c>
    </row>
    <row r="50" spans="2:10" x14ac:dyDescent="0.15"/>
  </sheetData>
  <sheetProtection algorithmName="SHA-512" hashValue="zEXfcUsQVC1BLEjg47FfrZc49jKqTQr0HqAF2fhYxq8IqebsOMH6tGtJ+YoLaCJ1ddkCww9cCRaGlniMQNwGvg==" saltValue="Pj5L/HVYQFMr94mCuqHFDA==" spinCount="100000" sheet="1" objects="1" scenarios="1"/>
  <mergeCells count="3">
    <mergeCell ref="C47:E47"/>
    <mergeCell ref="C48:E48"/>
    <mergeCell ref="C49:E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2024-03-11T02:21:53Z</cp:lastPrinted>
  <dcterms:created xsi:type="dcterms:W3CDTF">2024-02-05T03:27:30Z</dcterms:created>
  <dcterms:modified xsi:type="dcterms:W3CDTF">2024-03-28T11:18:21Z</dcterms:modified>
  <cp:category/>
</cp:coreProperties>
</file>